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SVETLANA\Dropbox\GPC-TKW-ms\For-submission-Plants\Supplementary material\"/>
    </mc:Choice>
  </mc:AlternateContent>
  <xr:revisionPtr revIDLastSave="0" documentId="13_ncr:1_{5D0429FC-5465-4041-A0B7-2D1A4B9C9103}" xr6:coauthVersionLast="47" xr6:coauthVersionMax="47" xr10:uidLastSave="{00000000-0000-0000-0000-000000000000}"/>
  <bookViews>
    <workbookView xWindow="-120" yWindow="-120" windowWidth="29040" windowHeight="15720" activeTab="1" xr2:uid="{00000000-000D-0000-FFFF-FFFF00000000}"/>
  </bookViews>
  <sheets>
    <sheet name="Table-S1-GPC" sheetId="14" r:id="rId1"/>
    <sheet name="Table-S2-TKW" sheetId="15" r:id="rId2"/>
    <sheet name="Table-S3-ANOVA" sheetId="18" r:id="rId3"/>
    <sheet name="Table-S4-deviations-GPC" sheetId="16" r:id="rId4"/>
    <sheet name="Table-S5-deviations-TKW" sheetId="17" r:id="rId5"/>
    <sheet name="Table-S6-LD decay" sheetId="28" r:id="rId6"/>
    <sheet name="Table-S7-QTLs-GPC" sheetId="29" r:id="rId7"/>
    <sheet name="Table-S8-QTLs+stable QTNs-TKW" sheetId="30" r:id="rId8"/>
    <sheet name="Table-S9-Candidate genes-GPC" sheetId="31" r:id="rId9"/>
    <sheet name="Table-S10-Candidate-genes-TKW" sheetId="32" r:id="rId10"/>
  </sheets>
  <calcPr calcId="191029" concurrentCalc="0"/>
</workbook>
</file>

<file path=xl/calcChain.xml><?xml version="1.0" encoding="utf-8"?>
<calcChain xmlns="http://schemas.openxmlformats.org/spreadsheetml/2006/main">
  <c r="E188" i="14" l="1"/>
  <c r="G4" i="16"/>
  <c r="B13" i="28"/>
  <c r="C11" i="28"/>
  <c r="D11" i="28"/>
  <c r="B11" i="28"/>
  <c r="E5" i="28"/>
  <c r="E6" i="28"/>
  <c r="E7" i="28"/>
  <c r="E8" i="28"/>
  <c r="E9" i="28"/>
  <c r="E10" i="28"/>
  <c r="E4" i="28"/>
  <c r="H4" i="17"/>
  <c r="G19" i="17"/>
  <c r="I82" i="17"/>
  <c r="H82" i="17"/>
  <c r="G82" i="17"/>
  <c r="J82" i="17"/>
  <c r="I172" i="17"/>
  <c r="H172" i="17"/>
  <c r="G172" i="17"/>
  <c r="K172" i="17"/>
  <c r="I102" i="17"/>
  <c r="H102" i="17"/>
  <c r="G102" i="17"/>
  <c r="I109" i="17"/>
  <c r="H109" i="17"/>
  <c r="G109" i="17"/>
  <c r="I22" i="17"/>
  <c r="H22" i="17"/>
  <c r="G22" i="17"/>
  <c r="I112" i="17"/>
  <c r="H112" i="17"/>
  <c r="G112" i="17"/>
  <c r="K112" i="17"/>
  <c r="I6" i="17"/>
  <c r="H6" i="17"/>
  <c r="G6" i="17"/>
  <c r="I115" i="17"/>
  <c r="G115" i="17"/>
  <c r="H115" i="17"/>
  <c r="J115" i="17"/>
  <c r="I105" i="17"/>
  <c r="H105" i="17"/>
  <c r="G105" i="17"/>
  <c r="I161" i="17"/>
  <c r="H161" i="17"/>
  <c r="G161" i="17"/>
  <c r="K161" i="17"/>
  <c r="I134" i="17"/>
  <c r="H134" i="17"/>
  <c r="G134" i="17"/>
  <c r="I27" i="17"/>
  <c r="H27" i="17"/>
  <c r="G27" i="17"/>
  <c r="I114" i="17"/>
  <c r="H114" i="17"/>
  <c r="G114" i="17"/>
  <c r="K114" i="17"/>
  <c r="I34" i="17"/>
  <c r="H34" i="17"/>
  <c r="G34" i="17"/>
  <c r="K34" i="17"/>
  <c r="I149" i="17"/>
  <c r="H149" i="17"/>
  <c r="G149" i="17"/>
  <c r="I41" i="17"/>
  <c r="G41" i="17"/>
  <c r="H41" i="17"/>
  <c r="J41" i="17"/>
  <c r="I168" i="17"/>
  <c r="H168" i="17"/>
  <c r="G168" i="17"/>
  <c r="I45" i="17"/>
  <c r="H45" i="17"/>
  <c r="G45" i="17"/>
  <c r="I8" i="17"/>
  <c r="H8" i="17"/>
  <c r="G8" i="17"/>
  <c r="I118" i="17"/>
  <c r="G118" i="17"/>
  <c r="H118" i="17"/>
  <c r="J118" i="17"/>
  <c r="I32" i="17"/>
  <c r="H32" i="17"/>
  <c r="G32" i="17"/>
  <c r="I71" i="17"/>
  <c r="H71" i="17"/>
  <c r="G71" i="17"/>
  <c r="I179" i="17"/>
  <c r="H179" i="17"/>
  <c r="G179" i="17"/>
  <c r="I61" i="17"/>
  <c r="G61" i="17"/>
  <c r="H61" i="17"/>
  <c r="K61" i="17"/>
  <c r="I95" i="17"/>
  <c r="H95" i="17"/>
  <c r="G95" i="17"/>
  <c r="K95" i="17"/>
  <c r="I93" i="17"/>
  <c r="H93" i="17"/>
  <c r="G93" i="17"/>
  <c r="J93" i="17"/>
  <c r="I175" i="17"/>
  <c r="H175" i="17"/>
  <c r="G175" i="17"/>
  <c r="I103" i="17"/>
  <c r="H103" i="17"/>
  <c r="G103" i="17"/>
  <c r="I48" i="17"/>
  <c r="H48" i="17"/>
  <c r="G48" i="17"/>
  <c r="I85" i="17"/>
  <c r="H85" i="17"/>
  <c r="G85" i="17"/>
  <c r="I177" i="17"/>
  <c r="H177" i="17"/>
  <c r="G177" i="17"/>
  <c r="I18" i="17"/>
  <c r="H18" i="17"/>
  <c r="G18" i="17"/>
  <c r="I19" i="17"/>
  <c r="H19" i="17"/>
  <c r="K19" i="17"/>
  <c r="I181" i="17"/>
  <c r="H181" i="17"/>
  <c r="G181" i="17"/>
  <c r="I39" i="17"/>
  <c r="G39" i="17"/>
  <c r="H39" i="17"/>
  <c r="K39" i="17"/>
  <c r="I75" i="17"/>
  <c r="H75" i="17"/>
  <c r="G75" i="17"/>
  <c r="I157" i="17"/>
  <c r="H157" i="17"/>
  <c r="G157" i="17"/>
  <c r="I171" i="17"/>
  <c r="H171" i="17"/>
  <c r="G171" i="17"/>
  <c r="K171" i="17"/>
  <c r="I131" i="17"/>
  <c r="H131" i="17"/>
  <c r="G131" i="17"/>
  <c r="K131" i="17"/>
  <c r="I29" i="17"/>
  <c r="G29" i="17"/>
  <c r="H29" i="17"/>
  <c r="J29" i="17"/>
  <c r="I33" i="17"/>
  <c r="H33" i="17"/>
  <c r="G33" i="17"/>
  <c r="K33" i="17"/>
  <c r="I144" i="17"/>
  <c r="H144" i="17"/>
  <c r="G144" i="17"/>
  <c r="I74" i="17"/>
  <c r="H74" i="17"/>
  <c r="G74" i="17"/>
  <c r="I28" i="17"/>
  <c r="H28" i="17"/>
  <c r="G28" i="17"/>
  <c r="I180" i="17"/>
  <c r="H180" i="17"/>
  <c r="G180" i="17"/>
  <c r="I106" i="17"/>
  <c r="H106" i="17"/>
  <c r="G106" i="17"/>
  <c r="I47" i="17"/>
  <c r="H47" i="17"/>
  <c r="G47" i="17"/>
  <c r="I152" i="17"/>
  <c r="H152" i="17"/>
  <c r="G152" i="17"/>
  <c r="I70" i="17"/>
  <c r="G70" i="17"/>
  <c r="H70" i="17"/>
  <c r="K70" i="17"/>
  <c r="I153" i="17"/>
  <c r="H153" i="17"/>
  <c r="G153" i="17"/>
  <c r="I142" i="17"/>
  <c r="H142" i="17"/>
  <c r="G142" i="17"/>
  <c r="I123" i="17"/>
  <c r="H123" i="17"/>
  <c r="G123" i="17"/>
  <c r="K123" i="17"/>
  <c r="I76" i="17"/>
  <c r="G76" i="17"/>
  <c r="H76" i="17"/>
  <c r="K76" i="17"/>
  <c r="I98" i="17"/>
  <c r="H98" i="17"/>
  <c r="G98" i="17"/>
  <c r="K98" i="17"/>
  <c r="I78" i="17"/>
  <c r="H78" i="17"/>
  <c r="G78" i="17"/>
  <c r="K78" i="17"/>
  <c r="I165" i="17"/>
  <c r="H165" i="17"/>
  <c r="G165" i="17"/>
  <c r="I178" i="17"/>
  <c r="H178" i="17"/>
  <c r="G178" i="17"/>
  <c r="I166" i="17"/>
  <c r="H166" i="17"/>
  <c r="G166" i="17"/>
  <c r="I65" i="17"/>
  <c r="H65" i="17"/>
  <c r="G65" i="17"/>
  <c r="K65" i="17"/>
  <c r="I43" i="17"/>
  <c r="H43" i="17"/>
  <c r="G43" i="17"/>
  <c r="I129" i="17"/>
  <c r="H129" i="17"/>
  <c r="G129" i="17"/>
  <c r="I148" i="17"/>
  <c r="H148" i="17"/>
  <c r="G148" i="17"/>
  <c r="I182" i="17"/>
  <c r="H182" i="17"/>
  <c r="G182" i="17"/>
  <c r="I116" i="17"/>
  <c r="H116" i="17"/>
  <c r="G116" i="17"/>
  <c r="I169" i="17"/>
  <c r="H169" i="17"/>
  <c r="G169" i="17"/>
  <c r="I170" i="17"/>
  <c r="H170" i="17"/>
  <c r="G170" i="17"/>
  <c r="I174" i="17"/>
  <c r="H174" i="17"/>
  <c r="G174" i="17"/>
  <c r="I151" i="17"/>
  <c r="H151" i="17"/>
  <c r="G151" i="17"/>
  <c r="I173" i="17"/>
  <c r="H173" i="17"/>
  <c r="G173" i="17"/>
  <c r="I145" i="17"/>
  <c r="H145" i="17"/>
  <c r="G145" i="17"/>
  <c r="I24" i="17"/>
  <c r="H24" i="17"/>
  <c r="G24" i="17"/>
  <c r="I141" i="17"/>
  <c r="H141" i="17"/>
  <c r="G141" i="17"/>
  <c r="I68" i="17"/>
  <c r="H68" i="17"/>
  <c r="G68" i="17"/>
  <c r="J68" i="17"/>
  <c r="I7" i="17"/>
  <c r="G7" i="17"/>
  <c r="H7" i="17"/>
  <c r="K7" i="17"/>
  <c r="I5" i="17"/>
  <c r="H5" i="17"/>
  <c r="G5" i="17"/>
  <c r="I96" i="17"/>
  <c r="H96" i="17"/>
  <c r="G96" i="17"/>
  <c r="J96" i="17"/>
  <c r="I122" i="17"/>
  <c r="H122" i="17"/>
  <c r="G122" i="17"/>
  <c r="K122" i="17"/>
  <c r="I159" i="17"/>
  <c r="H159" i="17"/>
  <c r="G159" i="17"/>
  <c r="I46" i="17"/>
  <c r="H46" i="17"/>
  <c r="G46" i="17"/>
  <c r="I23" i="17"/>
  <c r="H23" i="17"/>
  <c r="G23" i="17"/>
  <c r="J23" i="17"/>
  <c r="I42" i="17"/>
  <c r="H42" i="17"/>
  <c r="G42" i="17"/>
  <c r="K42" i="17"/>
  <c r="I121" i="17"/>
  <c r="H121" i="17"/>
  <c r="G121" i="17"/>
  <c r="I10" i="17"/>
  <c r="H10" i="17"/>
  <c r="G10" i="17"/>
  <c r="I52" i="17"/>
  <c r="H52" i="17"/>
  <c r="G52" i="17"/>
  <c r="I84" i="17"/>
  <c r="H84" i="17"/>
  <c r="G84" i="17"/>
  <c r="K84" i="17"/>
  <c r="I79" i="17"/>
  <c r="H79" i="17"/>
  <c r="G79" i="17"/>
  <c r="I51" i="17"/>
  <c r="H51" i="17"/>
  <c r="G51" i="17"/>
  <c r="I60" i="17"/>
  <c r="H60" i="17"/>
  <c r="G60" i="17"/>
  <c r="I31" i="17"/>
  <c r="H31" i="17"/>
  <c r="G31" i="17"/>
  <c r="I59" i="17"/>
  <c r="H59" i="17"/>
  <c r="G59" i="17"/>
  <c r="I91" i="17"/>
  <c r="G91" i="17"/>
  <c r="H91" i="17"/>
  <c r="K91" i="17"/>
  <c r="I49" i="17"/>
  <c r="H49" i="17"/>
  <c r="G49" i="17"/>
  <c r="I13" i="17"/>
  <c r="H13" i="17"/>
  <c r="G13" i="17"/>
  <c r="I176" i="17"/>
  <c r="H176" i="17"/>
  <c r="G176" i="17"/>
  <c r="K176" i="17"/>
  <c r="I50" i="17"/>
  <c r="H50" i="17"/>
  <c r="G50" i="17"/>
  <c r="I104" i="17"/>
  <c r="H104" i="17"/>
  <c r="G104" i="17"/>
  <c r="I110" i="17"/>
  <c r="H110" i="17"/>
  <c r="G110" i="17"/>
  <c r="K110" i="17"/>
  <c r="I119" i="17"/>
  <c r="H119" i="17"/>
  <c r="G119" i="17"/>
  <c r="I162" i="17"/>
  <c r="H162" i="17"/>
  <c r="G162" i="17"/>
  <c r="I53" i="17"/>
  <c r="H53" i="17"/>
  <c r="G53" i="17"/>
  <c r="I16" i="17"/>
  <c r="H16" i="17"/>
  <c r="G16" i="17"/>
  <c r="I113" i="17"/>
  <c r="H113" i="17"/>
  <c r="G113" i="17"/>
  <c r="I4" i="17"/>
  <c r="G4" i="17"/>
  <c r="I69" i="17"/>
  <c r="H69" i="17"/>
  <c r="G69" i="17"/>
  <c r="J69" i="17"/>
  <c r="I81" i="17"/>
  <c r="H81" i="17"/>
  <c r="G81" i="17"/>
  <c r="I36" i="17"/>
  <c r="H36" i="17"/>
  <c r="G36" i="17"/>
  <c r="I164" i="17"/>
  <c r="G164" i="17"/>
  <c r="H164" i="17"/>
  <c r="K164" i="17"/>
  <c r="I80" i="17"/>
  <c r="H80" i="17"/>
  <c r="G80" i="17"/>
  <c r="I67" i="17"/>
  <c r="H67" i="17"/>
  <c r="G67" i="17"/>
  <c r="I136" i="17"/>
  <c r="H136" i="17"/>
  <c r="G136" i="17"/>
  <c r="I56" i="17"/>
  <c r="H56" i="17"/>
  <c r="G56" i="17"/>
  <c r="I87" i="17"/>
  <c r="H87" i="17"/>
  <c r="G87" i="17"/>
  <c r="I62" i="17"/>
  <c r="H62" i="17"/>
  <c r="G62" i="17"/>
  <c r="I17" i="17"/>
  <c r="H17" i="17"/>
  <c r="G17" i="17"/>
  <c r="I135" i="17"/>
  <c r="H135" i="17"/>
  <c r="G135" i="17"/>
  <c r="I139" i="17"/>
  <c r="H139" i="17"/>
  <c r="G139" i="17"/>
  <c r="I30" i="17"/>
  <c r="H30" i="17"/>
  <c r="G30" i="17"/>
  <c r="I26" i="17"/>
  <c r="H26" i="17"/>
  <c r="G26" i="17"/>
  <c r="I64" i="17"/>
  <c r="H64" i="17"/>
  <c r="G64" i="17"/>
  <c r="I21" i="17"/>
  <c r="H21" i="17"/>
  <c r="G21" i="17"/>
  <c r="I160" i="17"/>
  <c r="H160" i="17"/>
  <c r="G160" i="17"/>
  <c r="K160" i="17"/>
  <c r="I154" i="17"/>
  <c r="H154" i="17"/>
  <c r="G154" i="17"/>
  <c r="K154" i="17"/>
  <c r="I66" i="17"/>
  <c r="H66" i="17"/>
  <c r="G66" i="17"/>
  <c r="I163" i="17"/>
  <c r="H163" i="17"/>
  <c r="G163" i="17"/>
  <c r="I86" i="17"/>
  <c r="H86" i="17"/>
  <c r="G86" i="17"/>
  <c r="K86" i="17"/>
  <c r="I126" i="17"/>
  <c r="H126" i="17"/>
  <c r="G126" i="17"/>
  <c r="I40" i="17"/>
  <c r="H40" i="17"/>
  <c r="G40" i="17"/>
  <c r="I90" i="17"/>
  <c r="H90" i="17"/>
  <c r="G90" i="17"/>
  <c r="I37" i="17"/>
  <c r="H37" i="17"/>
  <c r="G37" i="17"/>
  <c r="K37" i="17"/>
  <c r="I9" i="17"/>
  <c r="H9" i="17"/>
  <c r="G9" i="17"/>
  <c r="I120" i="17"/>
  <c r="H120" i="17"/>
  <c r="G120" i="17"/>
  <c r="I92" i="17"/>
  <c r="G92" i="17"/>
  <c r="H92" i="17"/>
  <c r="K92" i="17"/>
  <c r="I97" i="17"/>
  <c r="H97" i="17"/>
  <c r="G97" i="17"/>
  <c r="K97" i="17"/>
  <c r="I89" i="17"/>
  <c r="H89" i="17"/>
  <c r="G89" i="17"/>
  <c r="K89" i="17"/>
  <c r="I44" i="17"/>
  <c r="H44" i="17"/>
  <c r="G44" i="17"/>
  <c r="I35" i="17"/>
  <c r="G35" i="17"/>
  <c r="H35" i="17"/>
  <c r="J35" i="17"/>
  <c r="I108" i="17"/>
  <c r="H108" i="17"/>
  <c r="G108" i="17"/>
  <c r="J108" i="17"/>
  <c r="I55" i="17"/>
  <c r="H55" i="17"/>
  <c r="G55" i="17"/>
  <c r="K55" i="17"/>
  <c r="I125" i="17"/>
  <c r="H125" i="17"/>
  <c r="G125" i="17"/>
  <c r="I11" i="17"/>
  <c r="G11" i="17"/>
  <c r="H11" i="17"/>
  <c r="K11" i="17"/>
  <c r="I12" i="17"/>
  <c r="H12" i="17"/>
  <c r="G12" i="17"/>
  <c r="I73" i="17"/>
  <c r="H73" i="17"/>
  <c r="G73" i="17"/>
  <c r="I127" i="17"/>
  <c r="H127" i="17"/>
  <c r="G127" i="17"/>
  <c r="I54" i="17"/>
  <c r="H54" i="17"/>
  <c r="G54" i="17"/>
  <c r="I14" i="17"/>
  <c r="H14" i="17"/>
  <c r="G14" i="17"/>
  <c r="I72" i="17"/>
  <c r="H72" i="17"/>
  <c r="G72" i="17"/>
  <c r="I101" i="17"/>
  <c r="H101" i="17"/>
  <c r="G101" i="17"/>
  <c r="K101" i="17"/>
  <c r="I167" i="17"/>
  <c r="H167" i="17"/>
  <c r="G167" i="17"/>
  <c r="I111" i="17"/>
  <c r="H111" i="17"/>
  <c r="G111" i="17"/>
  <c r="I156" i="17"/>
  <c r="H156" i="17"/>
  <c r="G156" i="17"/>
  <c r="I143" i="17"/>
  <c r="H143" i="17"/>
  <c r="G143" i="17"/>
  <c r="I107" i="17"/>
  <c r="H107" i="17"/>
  <c r="G107" i="17"/>
  <c r="I117" i="17"/>
  <c r="H117" i="17"/>
  <c r="G117" i="17"/>
  <c r="I158" i="17"/>
  <c r="H158" i="17"/>
  <c r="G158" i="17"/>
  <c r="J158" i="17"/>
  <c r="I99" i="17"/>
  <c r="H99" i="17"/>
  <c r="G99" i="17"/>
  <c r="I138" i="17"/>
  <c r="H138" i="17"/>
  <c r="G138" i="17"/>
  <c r="I140" i="17"/>
  <c r="H140" i="17"/>
  <c r="G140" i="17"/>
  <c r="I133" i="17"/>
  <c r="G133" i="17"/>
  <c r="H133" i="17"/>
  <c r="J133" i="17"/>
  <c r="I146" i="17"/>
  <c r="H146" i="17"/>
  <c r="G146" i="17"/>
  <c r="K146" i="17"/>
  <c r="I155" i="17"/>
  <c r="H155" i="17"/>
  <c r="G155" i="17"/>
  <c r="K155" i="17"/>
  <c r="I137" i="17"/>
  <c r="H137" i="17"/>
  <c r="G137" i="17"/>
  <c r="I15" i="17"/>
  <c r="H15" i="17"/>
  <c r="G15" i="17"/>
  <c r="I132" i="17"/>
  <c r="H132" i="17"/>
  <c r="G132" i="17"/>
  <c r="I77" i="17"/>
  <c r="H77" i="17"/>
  <c r="G77" i="17"/>
  <c r="I83" i="17"/>
  <c r="H83" i="17"/>
  <c r="G83" i="17"/>
  <c r="I124" i="17"/>
  <c r="H124" i="17"/>
  <c r="G124" i="17"/>
  <c r="K124" i="17"/>
  <c r="I150" i="17"/>
  <c r="H150" i="17"/>
  <c r="G150" i="17"/>
  <c r="I63" i="17"/>
  <c r="H63" i="17"/>
  <c r="G63" i="17"/>
  <c r="I57" i="17"/>
  <c r="H57" i="17"/>
  <c r="G57" i="17"/>
  <c r="J57" i="17"/>
  <c r="I38" i="17"/>
  <c r="H38" i="17"/>
  <c r="G38" i="17"/>
  <c r="I100" i="17"/>
  <c r="G100" i="17"/>
  <c r="H100" i="17"/>
  <c r="K100" i="17"/>
  <c r="I130" i="17"/>
  <c r="H130" i="17"/>
  <c r="G130" i="17"/>
  <c r="K130" i="17"/>
  <c r="I58" i="17"/>
  <c r="H58" i="17"/>
  <c r="G58" i="17"/>
  <c r="K58" i="17"/>
  <c r="I25" i="17"/>
  <c r="H25" i="17"/>
  <c r="G25" i="17"/>
  <c r="I147" i="17"/>
  <c r="H147" i="17"/>
  <c r="G147" i="17"/>
  <c r="I20" i="17"/>
  <c r="G20" i="17"/>
  <c r="H20" i="17"/>
  <c r="K20" i="17"/>
  <c r="I88" i="17"/>
  <c r="H88" i="17"/>
  <c r="G88" i="17"/>
  <c r="J88" i="17"/>
  <c r="I94" i="17"/>
  <c r="H94" i="17"/>
  <c r="G94" i="17"/>
  <c r="K94" i="17"/>
  <c r="I128" i="17"/>
  <c r="H128" i="17"/>
  <c r="G128" i="17"/>
  <c r="I126" i="16"/>
  <c r="H126" i="16"/>
  <c r="G126" i="16"/>
  <c r="I67" i="16"/>
  <c r="H67" i="16"/>
  <c r="G67" i="16"/>
  <c r="I16" i="16"/>
  <c r="H16" i="16"/>
  <c r="G16" i="16"/>
  <c r="I22" i="16"/>
  <c r="H22" i="16"/>
  <c r="G22" i="16"/>
  <c r="I180" i="16"/>
  <c r="H180" i="16"/>
  <c r="G180" i="16"/>
  <c r="J180" i="16"/>
  <c r="I155" i="16"/>
  <c r="H155" i="16"/>
  <c r="G155" i="16"/>
  <c r="I56" i="16"/>
  <c r="H56" i="16"/>
  <c r="G56" i="16"/>
  <c r="I89" i="16"/>
  <c r="H89" i="16"/>
  <c r="G89" i="16"/>
  <c r="K89" i="16"/>
  <c r="I20" i="16"/>
  <c r="H20" i="16"/>
  <c r="G20" i="16"/>
  <c r="I55" i="16"/>
  <c r="H55" i="16"/>
  <c r="G55" i="16"/>
  <c r="J55" i="16"/>
  <c r="I97" i="16"/>
  <c r="H97" i="16"/>
  <c r="G97" i="16"/>
  <c r="I43" i="16"/>
  <c r="H43" i="16"/>
  <c r="G43" i="16"/>
  <c r="K43" i="16"/>
  <c r="I68" i="16"/>
  <c r="H68" i="16"/>
  <c r="G68" i="16"/>
  <c r="G163" i="16"/>
  <c r="H163" i="16"/>
  <c r="I163" i="16"/>
  <c r="K163" i="16"/>
  <c r="I114" i="16"/>
  <c r="G114" i="16"/>
  <c r="H114" i="16"/>
  <c r="J114" i="16"/>
  <c r="I26" i="16"/>
  <c r="H26" i="16"/>
  <c r="G26" i="16"/>
  <c r="I60" i="16"/>
  <c r="H60" i="16"/>
  <c r="G60" i="16"/>
  <c r="I13" i="16"/>
  <c r="H13" i="16"/>
  <c r="G13" i="16"/>
  <c r="I172" i="16"/>
  <c r="H172" i="16"/>
  <c r="G172" i="16"/>
  <c r="K172" i="16"/>
  <c r="I133" i="16"/>
  <c r="H133" i="16"/>
  <c r="G133" i="16"/>
  <c r="I85" i="16"/>
  <c r="H85" i="16"/>
  <c r="G85" i="16"/>
  <c r="I150" i="16"/>
  <c r="H150" i="16"/>
  <c r="G150" i="16"/>
  <c r="I153" i="16"/>
  <c r="H153" i="16"/>
  <c r="G153" i="16"/>
  <c r="K153" i="16"/>
  <c r="I39" i="16"/>
  <c r="H39" i="16"/>
  <c r="G39" i="16"/>
  <c r="I121" i="16"/>
  <c r="H121" i="16"/>
  <c r="G121" i="16"/>
  <c r="I52" i="16"/>
  <c r="H52" i="16"/>
  <c r="G52" i="16"/>
  <c r="K52" i="16"/>
  <c r="I135" i="16"/>
  <c r="H135" i="16"/>
  <c r="G135" i="16"/>
  <c r="I106" i="16"/>
  <c r="H106" i="16"/>
  <c r="G106" i="16"/>
  <c r="I164" i="16"/>
  <c r="H164" i="16"/>
  <c r="G164" i="16"/>
  <c r="I86" i="16"/>
  <c r="H86" i="16"/>
  <c r="G86" i="16"/>
  <c r="I124" i="16"/>
  <c r="H124" i="16"/>
  <c r="G124" i="16"/>
  <c r="I112" i="16"/>
  <c r="H112" i="16"/>
  <c r="G112" i="16"/>
  <c r="I109" i="16"/>
  <c r="H109" i="16"/>
  <c r="G109" i="16"/>
  <c r="K109" i="16"/>
  <c r="I105" i="16"/>
  <c r="H105" i="16"/>
  <c r="G105" i="16"/>
  <c r="I168" i="16"/>
  <c r="H168" i="16"/>
  <c r="G168" i="16"/>
  <c r="I103" i="16"/>
  <c r="H103" i="16"/>
  <c r="G103" i="16"/>
  <c r="I113" i="16"/>
  <c r="G113" i="16"/>
  <c r="H113" i="16"/>
  <c r="J113" i="16"/>
  <c r="I73" i="16"/>
  <c r="H73" i="16"/>
  <c r="G73" i="16"/>
  <c r="I144" i="16"/>
  <c r="H144" i="16"/>
  <c r="G144" i="16"/>
  <c r="I152" i="16"/>
  <c r="H152" i="16"/>
  <c r="G152" i="16"/>
  <c r="I54" i="16"/>
  <c r="H54" i="16"/>
  <c r="G54" i="16"/>
  <c r="K54" i="16"/>
  <c r="I130" i="16"/>
  <c r="H130" i="16"/>
  <c r="G130" i="16"/>
  <c r="I50" i="16"/>
  <c r="H50" i="16"/>
  <c r="G50" i="16"/>
  <c r="I162" i="16"/>
  <c r="H162" i="16"/>
  <c r="G162" i="16"/>
  <c r="I18" i="16"/>
  <c r="H18" i="16"/>
  <c r="G18" i="16"/>
  <c r="J18" i="16"/>
  <c r="I128" i="16"/>
  <c r="H128" i="16"/>
  <c r="G128" i="16"/>
  <c r="K128" i="16"/>
  <c r="I151" i="16"/>
  <c r="H151" i="16"/>
  <c r="G151" i="16"/>
  <c r="I92" i="16"/>
  <c r="H92" i="16"/>
  <c r="G92" i="16"/>
  <c r="I100" i="16"/>
  <c r="G100" i="16"/>
  <c r="H100" i="16"/>
  <c r="K100" i="16"/>
  <c r="I35" i="16"/>
  <c r="H35" i="16"/>
  <c r="G35" i="16"/>
  <c r="I131" i="16"/>
  <c r="H131" i="16"/>
  <c r="G131" i="16"/>
  <c r="J131" i="16"/>
  <c r="I108" i="16"/>
  <c r="H108" i="16"/>
  <c r="G108" i="16"/>
  <c r="I171" i="16"/>
  <c r="H171" i="16"/>
  <c r="G171" i="16"/>
  <c r="I23" i="16"/>
  <c r="H23" i="16"/>
  <c r="G23" i="16"/>
  <c r="I107" i="16"/>
  <c r="H107" i="16"/>
  <c r="G107" i="16"/>
  <c r="K107" i="16"/>
  <c r="I87" i="16"/>
  <c r="H87" i="16"/>
  <c r="G87" i="16"/>
  <c r="J87" i="16"/>
  <c r="I167" i="16"/>
  <c r="H167" i="16"/>
  <c r="G167" i="16"/>
  <c r="K167" i="16"/>
  <c r="I120" i="16"/>
  <c r="H120" i="16"/>
  <c r="G120" i="16"/>
  <c r="I74" i="16"/>
  <c r="H74" i="16"/>
  <c r="G74" i="16"/>
  <c r="I8" i="16"/>
  <c r="H8" i="16"/>
  <c r="G8" i="16"/>
  <c r="I160" i="16"/>
  <c r="H160" i="16"/>
  <c r="G160" i="16"/>
  <c r="I110" i="16"/>
  <c r="H110" i="16"/>
  <c r="G110" i="16"/>
  <c r="I111" i="16"/>
  <c r="H111" i="16"/>
  <c r="G111" i="16"/>
  <c r="I132" i="16"/>
  <c r="H132" i="16"/>
  <c r="G132" i="16"/>
  <c r="I99" i="16"/>
  <c r="H99" i="16"/>
  <c r="G99" i="16"/>
  <c r="K99" i="16"/>
  <c r="I136" i="16"/>
  <c r="H136" i="16"/>
  <c r="G136" i="16"/>
  <c r="I182" i="16"/>
  <c r="H182" i="16"/>
  <c r="G182" i="16"/>
  <c r="I62" i="16"/>
  <c r="H62" i="16"/>
  <c r="G62" i="16"/>
  <c r="I169" i="16"/>
  <c r="H169" i="16"/>
  <c r="G169" i="16"/>
  <c r="J169" i="16"/>
  <c r="I66" i="16"/>
  <c r="H66" i="16"/>
  <c r="G66" i="16"/>
  <c r="I181" i="16"/>
  <c r="H181" i="16"/>
  <c r="G181" i="16"/>
  <c r="I170" i="16"/>
  <c r="H170" i="16"/>
  <c r="G170" i="16"/>
  <c r="I157" i="16"/>
  <c r="G157" i="16"/>
  <c r="H157" i="16"/>
  <c r="K157" i="16"/>
  <c r="I49" i="16"/>
  <c r="G49" i="16"/>
  <c r="H49" i="16"/>
  <c r="J49" i="16"/>
  <c r="I58" i="16"/>
  <c r="H58" i="16"/>
  <c r="G58" i="16"/>
  <c r="I139" i="16"/>
  <c r="H139" i="16"/>
  <c r="G139" i="16"/>
  <c r="K139" i="16"/>
  <c r="I115" i="16"/>
  <c r="H115" i="16"/>
  <c r="G115" i="16"/>
  <c r="I38" i="16"/>
  <c r="H38" i="16"/>
  <c r="G38" i="16"/>
  <c r="I175" i="16"/>
  <c r="H175" i="16"/>
  <c r="G175" i="16"/>
  <c r="I9" i="16"/>
  <c r="G9" i="16"/>
  <c r="H9" i="16"/>
  <c r="K9" i="16"/>
  <c r="I166" i="16"/>
  <c r="H166" i="16"/>
  <c r="G166" i="16"/>
  <c r="I116" i="16"/>
  <c r="H116" i="16"/>
  <c r="G116" i="16"/>
  <c r="I147" i="16"/>
  <c r="H147" i="16"/>
  <c r="G147" i="16"/>
  <c r="I179" i="16"/>
  <c r="H179" i="16"/>
  <c r="G179" i="16"/>
  <c r="I90" i="16"/>
  <c r="H90" i="16"/>
  <c r="G90" i="16"/>
  <c r="I42" i="16"/>
  <c r="G42" i="16"/>
  <c r="H42" i="16"/>
  <c r="K42" i="16"/>
  <c r="I88" i="16"/>
  <c r="G88" i="16"/>
  <c r="H88" i="16"/>
  <c r="K88" i="16"/>
  <c r="I117" i="16"/>
  <c r="H117" i="16"/>
  <c r="G117" i="16"/>
  <c r="I161" i="16"/>
  <c r="H161" i="16"/>
  <c r="G161" i="16"/>
  <c r="I102" i="16"/>
  <c r="H102" i="16"/>
  <c r="G102" i="16"/>
  <c r="I53" i="16"/>
  <c r="H53" i="16"/>
  <c r="G53" i="16"/>
  <c r="I47" i="16"/>
  <c r="H47" i="16"/>
  <c r="G47" i="16"/>
  <c r="I104" i="16"/>
  <c r="H104" i="16"/>
  <c r="G104" i="16"/>
  <c r="K104" i="16"/>
  <c r="I118" i="16"/>
  <c r="H118" i="16"/>
  <c r="G118" i="16"/>
  <c r="I48" i="16"/>
  <c r="H48" i="16"/>
  <c r="G48" i="16"/>
  <c r="I174" i="16"/>
  <c r="H174" i="16"/>
  <c r="G174" i="16"/>
  <c r="I59" i="16"/>
  <c r="H59" i="16"/>
  <c r="G59" i="16"/>
  <c r="J59" i="16"/>
  <c r="I21" i="16"/>
  <c r="H21" i="16"/>
  <c r="G21" i="16"/>
  <c r="J21" i="16"/>
  <c r="I40" i="16"/>
  <c r="H40" i="16"/>
  <c r="G40" i="16"/>
  <c r="J40" i="16"/>
  <c r="I61" i="16"/>
  <c r="H61" i="16"/>
  <c r="G61" i="16"/>
  <c r="I70" i="16"/>
  <c r="H70" i="16"/>
  <c r="G70" i="16"/>
  <c r="I78" i="16"/>
  <c r="H78" i="16"/>
  <c r="G78" i="16"/>
  <c r="I5" i="16"/>
  <c r="H5" i="16"/>
  <c r="G5" i="16"/>
  <c r="I24" i="16"/>
  <c r="H24" i="16"/>
  <c r="G24" i="16"/>
  <c r="I80" i="16"/>
  <c r="H80" i="16"/>
  <c r="G80" i="16"/>
  <c r="I33" i="16"/>
  <c r="H33" i="16"/>
  <c r="G33" i="16"/>
  <c r="I37" i="16"/>
  <c r="H37" i="16"/>
  <c r="G37" i="16"/>
  <c r="K37" i="16"/>
  <c r="I29" i="16"/>
  <c r="H29" i="16"/>
  <c r="G29" i="16"/>
  <c r="I178" i="16"/>
  <c r="H178" i="16"/>
  <c r="G178" i="16"/>
  <c r="I12" i="16"/>
  <c r="H12" i="16"/>
  <c r="G12" i="16"/>
  <c r="I94" i="16"/>
  <c r="H94" i="16"/>
  <c r="G94" i="16"/>
  <c r="K94" i="16"/>
  <c r="I156" i="16"/>
  <c r="H156" i="16"/>
  <c r="G156" i="16"/>
  <c r="I7" i="16"/>
  <c r="H7" i="16"/>
  <c r="G7" i="16"/>
  <c r="I83" i="16"/>
  <c r="H83" i="16"/>
  <c r="G83" i="16"/>
  <c r="I4" i="16"/>
  <c r="H4" i="16"/>
  <c r="I95" i="16"/>
  <c r="H95" i="16"/>
  <c r="G95" i="16"/>
  <c r="K95" i="16"/>
  <c r="I96" i="16"/>
  <c r="H96" i="16"/>
  <c r="G96" i="16"/>
  <c r="J96" i="16"/>
  <c r="I129" i="16"/>
  <c r="H129" i="16"/>
  <c r="G129" i="16"/>
  <c r="I142" i="16"/>
  <c r="H142" i="16"/>
  <c r="G142" i="16"/>
  <c r="I143" i="16"/>
  <c r="H143" i="16"/>
  <c r="G143" i="16"/>
  <c r="I75" i="16"/>
  <c r="H75" i="16"/>
  <c r="G75" i="16"/>
  <c r="I84" i="16"/>
  <c r="H84" i="16"/>
  <c r="G84" i="16"/>
  <c r="K84" i="16"/>
  <c r="I30" i="16"/>
  <c r="H30" i="16"/>
  <c r="G30" i="16"/>
  <c r="J30" i="16"/>
  <c r="I36" i="16"/>
  <c r="H36" i="16"/>
  <c r="G36" i="16"/>
  <c r="I51" i="16"/>
  <c r="H51" i="16"/>
  <c r="G51" i="16"/>
  <c r="I93" i="16"/>
  <c r="H93" i="16"/>
  <c r="G93" i="16"/>
  <c r="I122" i="16"/>
  <c r="H122" i="16"/>
  <c r="G122" i="16"/>
  <c r="K122" i="16"/>
  <c r="I158" i="16"/>
  <c r="H158" i="16"/>
  <c r="G158" i="16"/>
  <c r="J158" i="16"/>
  <c r="I138" i="16"/>
  <c r="H138" i="16"/>
  <c r="G138" i="16"/>
  <c r="I154" i="16"/>
  <c r="H154" i="16"/>
  <c r="G154" i="16"/>
  <c r="I134" i="16"/>
  <c r="H134" i="16"/>
  <c r="G134" i="16"/>
  <c r="I165" i="16"/>
  <c r="H165" i="16"/>
  <c r="G165" i="16"/>
  <c r="I82" i="16"/>
  <c r="H82" i="16"/>
  <c r="G82" i="16"/>
  <c r="I81" i="16"/>
  <c r="H81" i="16"/>
  <c r="G81" i="16"/>
  <c r="J81" i="16"/>
  <c r="I17" i="16"/>
  <c r="H17" i="16"/>
  <c r="G17" i="16"/>
  <c r="I65" i="16"/>
  <c r="H65" i="16"/>
  <c r="G65" i="16"/>
  <c r="I137" i="16"/>
  <c r="H137" i="16"/>
  <c r="G137" i="16"/>
  <c r="K137" i="16"/>
  <c r="I46" i="16"/>
  <c r="H46" i="16"/>
  <c r="G46" i="16"/>
  <c r="I159" i="16"/>
  <c r="H159" i="16"/>
  <c r="G159" i="16"/>
  <c r="I11" i="16"/>
  <c r="H11" i="16"/>
  <c r="G11" i="16"/>
  <c r="K11" i="16"/>
  <c r="I140" i="16"/>
  <c r="H140" i="16"/>
  <c r="G140" i="16"/>
  <c r="I31" i="16"/>
  <c r="H31" i="16"/>
  <c r="G31" i="16"/>
  <c r="I77" i="16"/>
  <c r="H77" i="16"/>
  <c r="G77" i="16"/>
  <c r="I149" i="16"/>
  <c r="H149" i="16"/>
  <c r="G149" i="16"/>
  <c r="I71" i="16"/>
  <c r="H71" i="16"/>
  <c r="G71" i="16"/>
  <c r="I27" i="16"/>
  <c r="H27" i="16"/>
  <c r="G27" i="16"/>
  <c r="I14" i="16"/>
  <c r="H14" i="16"/>
  <c r="G14" i="16"/>
  <c r="I32" i="16"/>
  <c r="H32" i="16"/>
  <c r="G32" i="16"/>
  <c r="I76" i="16"/>
  <c r="H76" i="16"/>
  <c r="G76" i="16"/>
  <c r="I123" i="16"/>
  <c r="H123" i="16"/>
  <c r="G123" i="16"/>
  <c r="I44" i="16"/>
  <c r="H44" i="16"/>
  <c r="G44" i="16"/>
  <c r="I72" i="16"/>
  <c r="H72" i="16"/>
  <c r="G72" i="16"/>
  <c r="I34" i="16"/>
  <c r="H34" i="16"/>
  <c r="G34" i="16"/>
  <c r="J34" i="16"/>
  <c r="I63" i="16"/>
  <c r="H63" i="16"/>
  <c r="G63" i="16"/>
  <c r="I28" i="16"/>
  <c r="H28" i="16"/>
  <c r="G28" i="16"/>
  <c r="I25" i="16"/>
  <c r="H25" i="16"/>
  <c r="G25" i="16"/>
  <c r="I141" i="16"/>
  <c r="H141" i="16"/>
  <c r="G141" i="16"/>
  <c r="I41" i="16"/>
  <c r="H41" i="16"/>
  <c r="G41" i="16"/>
  <c r="K41" i="16"/>
  <c r="I6" i="16"/>
  <c r="H6" i="16"/>
  <c r="G6" i="16"/>
  <c r="K6" i="16"/>
  <c r="I101" i="16"/>
  <c r="H101" i="16"/>
  <c r="G101" i="16"/>
  <c r="I64" i="16"/>
  <c r="H64" i="16"/>
  <c r="G64" i="16"/>
  <c r="I79" i="16"/>
  <c r="H79" i="16"/>
  <c r="G79" i="16"/>
  <c r="I45" i="16"/>
  <c r="H45" i="16"/>
  <c r="G45" i="16"/>
  <c r="I127" i="16"/>
  <c r="H127" i="16"/>
  <c r="G127" i="16"/>
  <c r="I10" i="16"/>
  <c r="G10" i="16"/>
  <c r="H10" i="16"/>
  <c r="K10" i="16"/>
  <c r="I19" i="16"/>
  <c r="H19" i="16"/>
  <c r="G19" i="16"/>
  <c r="I148" i="16"/>
  <c r="H148" i="16"/>
  <c r="G148" i="16"/>
  <c r="I91" i="16"/>
  <c r="H91" i="16"/>
  <c r="G91" i="16"/>
  <c r="I145" i="16"/>
  <c r="H145" i="16"/>
  <c r="G145" i="16"/>
  <c r="I15" i="16"/>
  <c r="H15" i="16"/>
  <c r="G15" i="16"/>
  <c r="I177" i="16"/>
  <c r="H177" i="16"/>
  <c r="G177" i="16"/>
  <c r="J177" i="16"/>
  <c r="I125" i="16"/>
  <c r="H125" i="16"/>
  <c r="G125" i="16"/>
  <c r="I173" i="16"/>
  <c r="H173" i="16"/>
  <c r="G173" i="16"/>
  <c r="I146" i="16"/>
  <c r="H146" i="16"/>
  <c r="G146" i="16"/>
  <c r="I57" i="16"/>
  <c r="H57" i="16"/>
  <c r="G57" i="16"/>
  <c r="K57" i="16"/>
  <c r="I119" i="16"/>
  <c r="H119" i="16"/>
  <c r="G119" i="16"/>
  <c r="I98" i="16"/>
  <c r="H98" i="16"/>
  <c r="G98" i="16"/>
  <c r="I176" i="16"/>
  <c r="H176" i="16"/>
  <c r="G176" i="16"/>
  <c r="I69" i="16"/>
  <c r="H69" i="16"/>
  <c r="G69" i="16"/>
  <c r="K69" i="16"/>
  <c r="K187" i="15"/>
  <c r="K186" i="15"/>
  <c r="F186" i="15"/>
  <c r="G186" i="15"/>
  <c r="H186" i="15"/>
  <c r="F187" i="15"/>
  <c r="G187" i="15"/>
  <c r="H187" i="15"/>
  <c r="E187" i="15"/>
  <c r="E186" i="15"/>
  <c r="H185" i="15"/>
  <c r="H184" i="15"/>
  <c r="H188" i="15"/>
  <c r="K185" i="15"/>
  <c r="K184" i="15"/>
  <c r="K188" i="15"/>
  <c r="F185" i="15"/>
  <c r="F184" i="15"/>
  <c r="F188" i="15"/>
  <c r="G185" i="15"/>
  <c r="G184" i="15"/>
  <c r="G188" i="15"/>
  <c r="E185" i="15"/>
  <c r="E184" i="15"/>
  <c r="E188" i="15"/>
  <c r="K187" i="14"/>
  <c r="K186" i="14"/>
  <c r="K185" i="14"/>
  <c r="K184" i="14"/>
  <c r="K188" i="14"/>
  <c r="F187" i="14"/>
  <c r="G187" i="14"/>
  <c r="H187" i="14"/>
  <c r="F186" i="14"/>
  <c r="G186" i="14"/>
  <c r="H186" i="14"/>
  <c r="F185" i="14"/>
  <c r="F184" i="14"/>
  <c r="F188" i="14"/>
  <c r="G185" i="14"/>
  <c r="G184" i="14"/>
  <c r="G188" i="14"/>
  <c r="H185" i="14"/>
  <c r="H184" i="14"/>
  <c r="H188" i="14"/>
  <c r="E187" i="14"/>
  <c r="E186" i="14"/>
  <c r="E185" i="14"/>
  <c r="E184" i="14"/>
  <c r="I184" i="14"/>
  <c r="J184" i="14"/>
  <c r="K98" i="16"/>
  <c r="J145" i="16"/>
  <c r="J15" i="16"/>
  <c r="K15" i="16"/>
  <c r="K40" i="16"/>
  <c r="K114" i="16"/>
  <c r="K119" i="16"/>
  <c r="K125" i="16"/>
  <c r="K79" i="16"/>
  <c r="J41" i="16"/>
  <c r="J141" i="16"/>
  <c r="K34" i="16"/>
  <c r="K72" i="16"/>
  <c r="K14" i="16"/>
  <c r="K27" i="16"/>
  <c r="K149" i="16"/>
  <c r="K46" i="16"/>
  <c r="K75" i="16"/>
  <c r="J95" i="16"/>
  <c r="K29" i="16"/>
  <c r="J33" i="16"/>
  <c r="K61" i="16"/>
  <c r="K21" i="16"/>
  <c r="K102" i="16"/>
  <c r="J90" i="16"/>
  <c r="K181" i="16"/>
  <c r="K120" i="16"/>
  <c r="K35" i="16"/>
  <c r="K151" i="16"/>
  <c r="K105" i="16"/>
  <c r="J150" i="16"/>
  <c r="J26" i="16"/>
  <c r="K68" i="16"/>
  <c r="K20" i="16"/>
  <c r="J164" i="17"/>
  <c r="K140" i="16"/>
  <c r="J11" i="16"/>
  <c r="K159" i="16"/>
  <c r="K17" i="16"/>
  <c r="K154" i="16"/>
  <c r="K51" i="16"/>
  <c r="K143" i="16"/>
  <c r="K80" i="16"/>
  <c r="K70" i="16"/>
  <c r="K48" i="16"/>
  <c r="K49" i="16"/>
  <c r="K170" i="16"/>
  <c r="K182" i="16"/>
  <c r="J111" i="16"/>
  <c r="K171" i="16"/>
  <c r="K92" i="16"/>
  <c r="K50" i="16"/>
  <c r="J144" i="16"/>
  <c r="K86" i="16"/>
  <c r="K121" i="16"/>
  <c r="K85" i="16"/>
  <c r="K67" i="16"/>
  <c r="J64" i="17"/>
  <c r="J131" i="17"/>
  <c r="K176" i="16"/>
  <c r="J119" i="16"/>
  <c r="K146" i="16"/>
  <c r="K101" i="16"/>
  <c r="J6" i="16"/>
  <c r="K63" i="16"/>
  <c r="J138" i="16"/>
  <c r="K158" i="16"/>
  <c r="K30" i="16"/>
  <c r="J94" i="16"/>
  <c r="K12" i="16"/>
  <c r="K24" i="16"/>
  <c r="K78" i="16"/>
  <c r="J118" i="16"/>
  <c r="K47" i="16"/>
  <c r="K117" i="16"/>
  <c r="K147" i="16"/>
  <c r="K116" i="16"/>
  <c r="J58" i="16"/>
  <c r="K62" i="16"/>
  <c r="K132" i="16"/>
  <c r="K110" i="16"/>
  <c r="K8" i="16"/>
  <c r="J167" i="16"/>
  <c r="K87" i="16"/>
  <c r="K23" i="16"/>
  <c r="K162" i="16"/>
  <c r="K152" i="16"/>
  <c r="K73" i="16"/>
  <c r="K103" i="16"/>
  <c r="J109" i="16"/>
  <c r="J135" i="16"/>
  <c r="K13" i="16"/>
  <c r="K56" i="16"/>
  <c r="J16" i="16"/>
  <c r="K16" i="16"/>
  <c r="K140" i="17"/>
  <c r="K167" i="17"/>
  <c r="K151" i="17"/>
  <c r="K43" i="17"/>
  <c r="J165" i="17"/>
  <c r="J181" i="17"/>
  <c r="K97" i="16"/>
  <c r="K126" i="16"/>
  <c r="J100" i="17"/>
  <c r="K38" i="17"/>
  <c r="K158" i="17"/>
  <c r="K73" i="17"/>
  <c r="K163" i="17"/>
  <c r="J160" i="17"/>
  <c r="J50" i="17"/>
  <c r="J49" i="17"/>
  <c r="J60" i="17"/>
  <c r="K24" i="17"/>
  <c r="J148" i="17"/>
  <c r="K144" i="17"/>
  <c r="J157" i="17"/>
  <c r="K149" i="17"/>
  <c r="K27" i="17"/>
  <c r="K102" i="17"/>
  <c r="J150" i="17"/>
  <c r="J77" i="17"/>
  <c r="K44" i="17"/>
  <c r="K120" i="17"/>
  <c r="K9" i="17"/>
  <c r="K26" i="17"/>
  <c r="K67" i="17"/>
  <c r="K81" i="17"/>
  <c r="J110" i="17"/>
  <c r="K5" i="17"/>
  <c r="K174" i="17"/>
  <c r="K182" i="17"/>
  <c r="K142" i="17"/>
  <c r="K181" i="17"/>
  <c r="K41" i="17"/>
  <c r="K105" i="17"/>
  <c r="K22" i="17"/>
  <c r="K109" i="17"/>
  <c r="K82" i="17"/>
  <c r="K63" i="17"/>
  <c r="K133" i="17"/>
  <c r="K54" i="17"/>
  <c r="K21" i="17"/>
  <c r="K136" i="17"/>
  <c r="K104" i="17"/>
  <c r="K79" i="17"/>
  <c r="K121" i="17"/>
  <c r="K116" i="17"/>
  <c r="K129" i="17"/>
  <c r="K153" i="17"/>
  <c r="K106" i="17"/>
  <c r="K103" i="17"/>
  <c r="K168" i="17"/>
  <c r="K25" i="17"/>
  <c r="J155" i="17"/>
  <c r="K156" i="17"/>
  <c r="J89" i="17"/>
  <c r="K126" i="17"/>
  <c r="J87" i="17"/>
  <c r="J136" i="17"/>
  <c r="J79" i="17"/>
  <c r="J121" i="17"/>
  <c r="J153" i="17"/>
  <c r="J106" i="17"/>
  <c r="J34" i="17"/>
  <c r="J102" i="17"/>
  <c r="K150" i="17"/>
  <c r="J140" i="17"/>
  <c r="J101" i="17"/>
  <c r="K127" i="17"/>
  <c r="J9" i="17"/>
  <c r="J66" i="17"/>
  <c r="K64" i="17"/>
  <c r="J67" i="17"/>
  <c r="J36" i="17"/>
  <c r="J162" i="17"/>
  <c r="K50" i="17"/>
  <c r="J84" i="17"/>
  <c r="J123" i="17"/>
  <c r="J70" i="17"/>
  <c r="K180" i="17"/>
  <c r="J161" i="17"/>
  <c r="K77" i="17"/>
  <c r="K49" i="17"/>
  <c r="K132" i="17"/>
  <c r="K111" i="17"/>
  <c r="K125" i="17"/>
  <c r="K135" i="17"/>
  <c r="K87" i="17"/>
  <c r="K16" i="17"/>
  <c r="K60" i="17"/>
  <c r="K170" i="17"/>
  <c r="J182" i="17"/>
  <c r="K165" i="17"/>
  <c r="K85" i="17"/>
  <c r="J175" i="17"/>
  <c r="K179" i="17"/>
  <c r="K118" i="17"/>
  <c r="K138" i="17"/>
  <c r="K72" i="17"/>
  <c r="K80" i="17"/>
  <c r="K119" i="17"/>
  <c r="K52" i="17"/>
  <c r="J7" i="17"/>
  <c r="J145" i="17"/>
  <c r="K152" i="17"/>
  <c r="J28" i="17"/>
  <c r="J171" i="17"/>
  <c r="K8" i="17"/>
  <c r="J105" i="17"/>
  <c r="J130" i="17"/>
  <c r="K15" i="17"/>
  <c r="J167" i="17"/>
  <c r="J72" i="17"/>
  <c r="J163" i="17"/>
  <c r="J154" i="17"/>
  <c r="K17" i="17"/>
  <c r="J53" i="17"/>
  <c r="J119" i="17"/>
  <c r="K59" i="17"/>
  <c r="K96" i="17"/>
  <c r="K68" i="17"/>
  <c r="K169" i="17"/>
  <c r="K148" i="17"/>
  <c r="K166" i="17"/>
  <c r="K157" i="17"/>
  <c r="K48" i="17"/>
  <c r="K93" i="17"/>
  <c r="K71" i="17"/>
  <c r="J124" i="17"/>
  <c r="J146" i="17"/>
  <c r="J73" i="17"/>
  <c r="J44" i="17"/>
  <c r="J26" i="17"/>
  <c r="J56" i="17"/>
  <c r="J176" i="17"/>
  <c r="J51" i="17"/>
  <c r="K10" i="17"/>
  <c r="K23" i="17"/>
  <c r="J142" i="17"/>
  <c r="K47" i="17"/>
  <c r="K28" i="17"/>
  <c r="K45" i="17"/>
  <c r="K57" i="17"/>
  <c r="K83" i="17"/>
  <c r="K107" i="17"/>
  <c r="K14" i="17"/>
  <c r="K12" i="17"/>
  <c r="K90" i="17"/>
  <c r="K30" i="17"/>
  <c r="K69" i="17"/>
  <c r="K13" i="17"/>
  <c r="K46" i="17"/>
  <c r="K141" i="17"/>
  <c r="J151" i="17"/>
  <c r="J166" i="17"/>
  <c r="K74" i="17"/>
  <c r="K75" i="17"/>
  <c r="J18" i="17"/>
  <c r="J71" i="17"/>
  <c r="K134" i="17"/>
  <c r="K147" i="17"/>
  <c r="K137" i="17"/>
  <c r="K143" i="17"/>
  <c r="K108" i="17"/>
  <c r="K40" i="17"/>
  <c r="K62" i="17"/>
  <c r="K4" i="17"/>
  <c r="K53" i="17"/>
  <c r="K31" i="17"/>
  <c r="J116" i="17"/>
  <c r="J129" i="17"/>
  <c r="K178" i="17"/>
  <c r="J95" i="17"/>
  <c r="K32" i="17"/>
  <c r="K6" i="17"/>
  <c r="J58" i="17"/>
  <c r="J137" i="17"/>
  <c r="J111" i="17"/>
  <c r="J86" i="17"/>
  <c r="J62" i="17"/>
  <c r="J16" i="17"/>
  <c r="J31" i="17"/>
  <c r="J122" i="17"/>
  <c r="J169" i="17"/>
  <c r="J76" i="17"/>
  <c r="J48" i="17"/>
  <c r="J168" i="17"/>
  <c r="J22" i="17"/>
  <c r="J63" i="17"/>
  <c r="J138" i="17"/>
  <c r="J54" i="17"/>
  <c r="J21" i="17"/>
  <c r="J80" i="17"/>
  <c r="J104" i="17"/>
  <c r="J52" i="17"/>
  <c r="J141" i="17"/>
  <c r="J43" i="17"/>
  <c r="J152" i="17"/>
  <c r="J75" i="17"/>
  <c r="J61" i="17"/>
  <c r="J27" i="17"/>
  <c r="J147" i="17"/>
  <c r="J132" i="17"/>
  <c r="J143" i="17"/>
  <c r="J125" i="17"/>
  <c r="J40" i="17"/>
  <c r="J135" i="17"/>
  <c r="J4" i="17"/>
  <c r="J91" i="17"/>
  <c r="J46" i="17"/>
  <c r="J174" i="17"/>
  <c r="J78" i="17"/>
  <c r="J74" i="17"/>
  <c r="J177" i="17"/>
  <c r="J8" i="17"/>
  <c r="J6" i="17"/>
  <c r="J172" i="17"/>
  <c r="J83" i="17"/>
  <c r="J117" i="17"/>
  <c r="J12" i="17"/>
  <c r="J37" i="17"/>
  <c r="J30" i="17"/>
  <c r="J81" i="17"/>
  <c r="J13" i="17"/>
  <c r="J42" i="17"/>
  <c r="J173" i="17"/>
  <c r="J178" i="17"/>
  <c r="J180" i="17"/>
  <c r="J19" i="17"/>
  <c r="J32" i="17"/>
  <c r="J103" i="17"/>
  <c r="J109" i="17"/>
  <c r="J10" i="17"/>
  <c r="J24" i="17"/>
  <c r="J65" i="17"/>
  <c r="J47" i="17"/>
  <c r="J39" i="17"/>
  <c r="J179" i="17"/>
  <c r="J134" i="17"/>
  <c r="J25" i="17"/>
  <c r="J15" i="17"/>
  <c r="J156" i="17"/>
  <c r="J126" i="17"/>
  <c r="J17" i="17"/>
  <c r="J113" i="17"/>
  <c r="J59" i="17"/>
  <c r="J159" i="17"/>
  <c r="J170" i="17"/>
  <c r="J98" i="17"/>
  <c r="J144" i="17"/>
  <c r="J85" i="17"/>
  <c r="J45" i="17"/>
  <c r="J112" i="17"/>
  <c r="J114" i="17"/>
  <c r="J19" i="16"/>
  <c r="K25" i="16"/>
  <c r="K76" i="16"/>
  <c r="J27" i="16"/>
  <c r="K142" i="16"/>
  <c r="K156" i="16"/>
  <c r="J178" i="16"/>
  <c r="K175" i="16"/>
  <c r="J110" i="16"/>
  <c r="J73" i="16"/>
  <c r="K124" i="16"/>
  <c r="J133" i="16"/>
  <c r="K31" i="16"/>
  <c r="K58" i="16"/>
  <c r="J120" i="16"/>
  <c r="J105" i="16"/>
  <c r="K135" i="16"/>
  <c r="K26" i="16"/>
  <c r="K28" i="16"/>
  <c r="K32" i="16"/>
  <c r="J71" i="16"/>
  <c r="J31" i="16"/>
  <c r="J84" i="16"/>
  <c r="K129" i="16"/>
  <c r="K4" i="16"/>
  <c r="K178" i="16"/>
  <c r="J47" i="16"/>
  <c r="K166" i="16"/>
  <c r="K38" i="16"/>
  <c r="J160" i="16"/>
  <c r="K131" i="16"/>
  <c r="J153" i="16"/>
  <c r="K133" i="16"/>
  <c r="K180" i="16"/>
  <c r="K145" i="16"/>
  <c r="J72" i="16"/>
  <c r="J17" i="16"/>
  <c r="J80" i="16"/>
  <c r="J89" i="16"/>
  <c r="J176" i="16"/>
  <c r="K91" i="16"/>
  <c r="J10" i="16"/>
  <c r="K64" i="16"/>
  <c r="K134" i="16"/>
  <c r="K36" i="16"/>
  <c r="J75" i="16"/>
  <c r="J129" i="16"/>
  <c r="K53" i="16"/>
  <c r="K90" i="16"/>
  <c r="J62" i="16"/>
  <c r="J162" i="16"/>
  <c r="J52" i="16"/>
  <c r="K150" i="16"/>
  <c r="K22" i="16"/>
  <c r="K177" i="16"/>
  <c r="K44" i="16"/>
  <c r="K71" i="16"/>
  <c r="K96" i="16"/>
  <c r="K83" i="16"/>
  <c r="K118" i="16"/>
  <c r="K179" i="16"/>
  <c r="J166" i="16"/>
  <c r="K115" i="16"/>
  <c r="K160" i="16"/>
  <c r="J35" i="16"/>
  <c r="K113" i="16"/>
  <c r="K164" i="16"/>
  <c r="J126" i="16"/>
  <c r="J24" i="16"/>
  <c r="J88" i="16"/>
  <c r="J66" i="16"/>
  <c r="J128" i="16"/>
  <c r="J127" i="16"/>
  <c r="K123" i="16"/>
  <c r="J14" i="16"/>
  <c r="K81" i="16"/>
  <c r="K7" i="16"/>
  <c r="J12" i="16"/>
  <c r="J157" i="16"/>
  <c r="K111" i="16"/>
  <c r="J100" i="16"/>
  <c r="K144" i="16"/>
  <c r="K106" i="16"/>
  <c r="J98" i="16"/>
  <c r="K173" i="16"/>
  <c r="K77" i="16"/>
  <c r="K65" i="16"/>
  <c r="J82" i="16"/>
  <c r="J154" i="16"/>
  <c r="K5" i="16"/>
  <c r="K59" i="16"/>
  <c r="J9" i="16"/>
  <c r="K169" i="16"/>
  <c r="K136" i="16"/>
  <c r="K74" i="16"/>
  <c r="K108" i="16"/>
  <c r="K18" i="16"/>
  <c r="K130" i="16"/>
  <c r="K168" i="16"/>
  <c r="K60" i="16"/>
  <c r="J163" i="16"/>
  <c r="K55" i="16"/>
  <c r="K19" i="16"/>
  <c r="K45" i="16"/>
  <c r="K141" i="16"/>
  <c r="K138" i="16"/>
  <c r="K93" i="16"/>
  <c r="K33" i="16"/>
  <c r="K174" i="16"/>
  <c r="J104" i="16"/>
  <c r="K161" i="16"/>
  <c r="J42" i="16"/>
  <c r="K112" i="16"/>
  <c r="K39" i="16"/>
  <c r="J85" i="16"/>
  <c r="K155" i="16"/>
  <c r="J116" i="16"/>
  <c r="J63" i="16"/>
  <c r="J173" i="16"/>
  <c r="J64" i="16"/>
  <c r="J76" i="16"/>
  <c r="J137" i="16"/>
  <c r="J51" i="16"/>
  <c r="J7" i="16"/>
  <c r="J70" i="16"/>
  <c r="J161" i="16"/>
  <c r="J115" i="16"/>
  <c r="J99" i="16"/>
  <c r="J171" i="16"/>
  <c r="J54" i="16"/>
  <c r="J164" i="16"/>
  <c r="J60" i="16"/>
  <c r="J91" i="16"/>
  <c r="J25" i="16"/>
  <c r="J149" i="16"/>
  <c r="J165" i="16"/>
  <c r="J143" i="16"/>
  <c r="J29" i="16"/>
  <c r="J174" i="16"/>
  <c r="J179" i="16"/>
  <c r="J170" i="16"/>
  <c r="J8" i="16"/>
  <c r="J92" i="16"/>
  <c r="J103" i="16"/>
  <c r="J39" i="16"/>
  <c r="J43" i="16"/>
  <c r="J57" i="16"/>
  <c r="J45" i="16"/>
  <c r="J44" i="16"/>
  <c r="J159" i="16"/>
  <c r="J122" i="16"/>
  <c r="J4" i="16"/>
  <c r="J5" i="16"/>
  <c r="J53" i="16"/>
  <c r="J175" i="16"/>
  <c r="J182" i="16"/>
  <c r="J107" i="16"/>
  <c r="J50" i="16"/>
  <c r="J124" i="16"/>
  <c r="J172" i="16"/>
  <c r="J56" i="16"/>
  <c r="J67" i="16"/>
  <c r="J20" i="16"/>
  <c r="J125" i="16"/>
  <c r="J101" i="16"/>
  <c r="J32" i="16"/>
  <c r="J65" i="16"/>
  <c r="J36" i="16"/>
  <c r="J156" i="16"/>
  <c r="J61" i="16"/>
  <c r="J117" i="16"/>
  <c r="J139" i="16"/>
  <c r="J132" i="16"/>
  <c r="J108" i="16"/>
  <c r="J152" i="16"/>
  <c r="J106" i="16"/>
  <c r="J22" i="16"/>
  <c r="J69" i="16"/>
  <c r="J148" i="16"/>
  <c r="J28" i="16"/>
  <c r="J77" i="16"/>
  <c r="J134" i="16"/>
  <c r="J142" i="16"/>
  <c r="J37" i="16"/>
  <c r="J48" i="16"/>
  <c r="J147" i="16"/>
  <c r="J181" i="16"/>
  <c r="J74" i="16"/>
  <c r="J151" i="16"/>
  <c r="J168" i="16"/>
  <c r="J97" i="16"/>
  <c r="J146" i="16"/>
  <c r="J79" i="16"/>
  <c r="J123" i="16"/>
  <c r="J46" i="16"/>
  <c r="J93" i="16"/>
  <c r="J83" i="16"/>
  <c r="J78" i="16"/>
  <c r="J102" i="16"/>
  <c r="J38" i="16"/>
  <c r="J136" i="16"/>
  <c r="J23" i="16"/>
  <c r="J130" i="16"/>
  <c r="J86" i="16"/>
  <c r="J13" i="16"/>
  <c r="J155" i="16"/>
  <c r="J121" i="16"/>
  <c r="J68" i="16"/>
  <c r="J55" i="17"/>
  <c r="J33" i="17"/>
  <c r="K29" i="17"/>
  <c r="K35" i="17"/>
  <c r="J97" i="17"/>
  <c r="J120" i="17"/>
  <c r="J5" i="17"/>
  <c r="J92" i="17"/>
  <c r="J94" i="17"/>
  <c r="J99" i="17"/>
  <c r="K99" i="17"/>
  <c r="J11" i="17"/>
  <c r="K88" i="17"/>
  <c r="J20" i="17"/>
  <c r="J139" i="17"/>
  <c r="K139" i="17"/>
  <c r="J14" i="17"/>
  <c r="K51" i="17"/>
  <c r="K173" i="17"/>
  <c r="K115" i="17"/>
  <c r="J128" i="17"/>
  <c r="J38" i="17"/>
  <c r="J127" i="17"/>
  <c r="K113" i="17"/>
  <c r="K162" i="17"/>
  <c r="K159" i="17"/>
  <c r="K175" i="17"/>
  <c r="J149" i="17"/>
  <c r="K148" i="16"/>
  <c r="K82" i="16"/>
  <c r="K66" i="16"/>
  <c r="J112" i="16"/>
  <c r="J107" i="17"/>
  <c r="K66" i="17"/>
  <c r="K36" i="17"/>
  <c r="G183" i="17"/>
  <c r="K18" i="17"/>
  <c r="K117" i="17"/>
  <c r="J90" i="17"/>
  <c r="K56" i="17"/>
  <c r="I183" i="17"/>
  <c r="K145" i="17"/>
  <c r="K127" i="16"/>
  <c r="J140" i="16"/>
  <c r="K165" i="16"/>
  <c r="K177" i="17"/>
  <c r="K128" i="17"/>
</calcChain>
</file>

<file path=xl/sharedStrings.xml><?xml version="1.0" encoding="utf-8"?>
<sst xmlns="http://schemas.openxmlformats.org/spreadsheetml/2006/main" count="31006" uniqueCount="12674">
  <si>
    <t>Aglika</t>
  </si>
  <si>
    <t>Albena</t>
  </si>
  <si>
    <t>Anna</t>
  </si>
  <si>
    <t>Altimir-67</t>
  </si>
  <si>
    <t>Antonovka</t>
  </si>
  <si>
    <t>Bolyarka</t>
  </si>
  <si>
    <t>Bononiya</t>
  </si>
  <si>
    <t>Dragana</t>
  </si>
  <si>
    <t>Boryana</t>
  </si>
  <si>
    <t>Elitsa</t>
  </si>
  <si>
    <t>Bozhana</t>
  </si>
  <si>
    <t>Enola</t>
  </si>
  <si>
    <t>Charodejka</t>
  </si>
  <si>
    <t>Demetra</t>
  </si>
  <si>
    <t>Galateya</t>
  </si>
  <si>
    <t>Diamant</t>
  </si>
  <si>
    <t>Iveta</t>
  </si>
  <si>
    <t>Dobrotitsa</t>
  </si>
  <si>
    <t>Kaliakra-2</t>
  </si>
  <si>
    <t>Fermer</t>
  </si>
  <si>
    <t>Dona</t>
  </si>
  <si>
    <t>Kaloyan</t>
  </si>
  <si>
    <t>Goritsa</t>
  </si>
  <si>
    <t>Guinness</t>
  </si>
  <si>
    <t>Kardam</t>
  </si>
  <si>
    <t>Hebros</t>
  </si>
  <si>
    <t>Kiten</t>
  </si>
  <si>
    <t>Hrabrets</t>
  </si>
  <si>
    <t>Kristal</t>
  </si>
  <si>
    <t>Ideal</t>
  </si>
  <si>
    <t>Kremena</t>
  </si>
  <si>
    <t>Laska</t>
  </si>
  <si>
    <t>Lada</t>
  </si>
  <si>
    <t>Joana</t>
  </si>
  <si>
    <t>Merilin</t>
  </si>
  <si>
    <t>Karat</t>
  </si>
  <si>
    <t>Kalina</t>
  </si>
  <si>
    <t>Karina</t>
  </si>
  <si>
    <t>Katya</t>
  </si>
  <si>
    <t>Kiara</t>
  </si>
  <si>
    <t>Korona</t>
  </si>
  <si>
    <t>Krapets</t>
  </si>
  <si>
    <t>Kristi</t>
  </si>
  <si>
    <t>Levent</t>
  </si>
  <si>
    <t>Liliya</t>
  </si>
  <si>
    <t>Lozen-6</t>
  </si>
  <si>
    <t>Ludogorie</t>
  </si>
  <si>
    <t xml:space="preserve">Stalinka </t>
  </si>
  <si>
    <t>Ludogorka</t>
  </si>
  <si>
    <t>Pavlinka</t>
  </si>
  <si>
    <t>Lyusil</t>
  </si>
  <si>
    <t>Nova Zvezda</t>
  </si>
  <si>
    <t>Medeya</t>
  </si>
  <si>
    <t>Zlatiya</t>
  </si>
  <si>
    <t>Milena</t>
  </si>
  <si>
    <t>Momchil</t>
  </si>
  <si>
    <t xml:space="preserve">Yubilejna-2 </t>
  </si>
  <si>
    <t>Miziya</t>
  </si>
  <si>
    <t>Murgavets</t>
  </si>
  <si>
    <t>Mustang</t>
  </si>
  <si>
    <t>Yubilejna-3</t>
  </si>
  <si>
    <t>Neda</t>
  </si>
  <si>
    <t>Niki</t>
  </si>
  <si>
    <t>Yana</t>
  </si>
  <si>
    <t>Nikolaj</t>
  </si>
  <si>
    <t>Petya</t>
  </si>
  <si>
    <t>Nivyana</t>
  </si>
  <si>
    <t>Vitosha</t>
  </si>
  <si>
    <t>Lazarka</t>
  </si>
  <si>
    <t>Tencha</t>
  </si>
  <si>
    <t>Ogosta</t>
  </si>
  <si>
    <t>Stolets</t>
  </si>
  <si>
    <t>Panaceya</t>
  </si>
  <si>
    <t>Okerman-804</t>
  </si>
  <si>
    <t>Kristora</t>
  </si>
  <si>
    <t>Pliska</t>
  </si>
  <si>
    <t>Popovo</t>
  </si>
  <si>
    <t>Pobeda</t>
  </si>
  <si>
    <t>Polena</t>
  </si>
  <si>
    <t>Trapezitsa</t>
  </si>
  <si>
    <t>Okerman-17</t>
  </si>
  <si>
    <t>Preslav</t>
  </si>
  <si>
    <t xml:space="preserve">Nova Sadovka  </t>
  </si>
  <si>
    <t>Progres</t>
  </si>
  <si>
    <t>Prostor</t>
  </si>
  <si>
    <t>Pryaspa</t>
  </si>
  <si>
    <t>Nedan</t>
  </si>
  <si>
    <t>Rada</t>
  </si>
  <si>
    <t>Knezha</t>
  </si>
  <si>
    <t>Roussalka</t>
  </si>
  <si>
    <t>Sadovo-1</t>
  </si>
  <si>
    <t>Sadovo-552</t>
  </si>
  <si>
    <t>Nadezhda-2</t>
  </si>
  <si>
    <t>Sadovo-772</t>
  </si>
  <si>
    <t>Merkur</t>
  </si>
  <si>
    <t>Sadovo super</t>
  </si>
  <si>
    <t>Maritsa</t>
  </si>
  <si>
    <t>Karnobat-92</t>
  </si>
  <si>
    <t>Ivancha</t>
  </si>
  <si>
    <t>Skitiya</t>
  </si>
  <si>
    <t>Ferrugineum-113</t>
  </si>
  <si>
    <t>Slavejno</t>
  </si>
  <si>
    <t>Slaven</t>
  </si>
  <si>
    <t>Sredets-68</t>
  </si>
  <si>
    <t>Slaveya</t>
  </si>
  <si>
    <t>Dunavka</t>
  </si>
  <si>
    <t>Slavyanka</t>
  </si>
  <si>
    <t>Stoyana</t>
  </si>
  <si>
    <t>No1438</t>
  </si>
  <si>
    <t>Svilena</t>
  </si>
  <si>
    <t>No1153</t>
  </si>
  <si>
    <t>Todora</t>
  </si>
  <si>
    <t>No312</t>
  </si>
  <si>
    <t>Toshevka</t>
  </si>
  <si>
    <t>Trakiya</t>
  </si>
  <si>
    <t>Trayana</t>
  </si>
  <si>
    <t>No301</t>
  </si>
  <si>
    <t>Tsarevets</t>
  </si>
  <si>
    <t>Vega</t>
  </si>
  <si>
    <t>Velizara</t>
  </si>
  <si>
    <t>No182</t>
  </si>
  <si>
    <t>Vikhar</t>
  </si>
  <si>
    <t>No264</t>
  </si>
  <si>
    <t>No165</t>
  </si>
  <si>
    <t>Yanitsa</t>
  </si>
  <si>
    <t>Yantar</t>
  </si>
  <si>
    <t>Yasen</t>
  </si>
  <si>
    <t>No127</t>
  </si>
  <si>
    <t>Yunak</t>
  </si>
  <si>
    <t>No84 (Obr chiflik)</t>
  </si>
  <si>
    <t>Zagore</t>
  </si>
  <si>
    <t>No16 (Obr chiflik)</t>
  </si>
  <si>
    <t>No14 (Obr chiflik)</t>
  </si>
  <si>
    <t>Zlatina</t>
  </si>
  <si>
    <t>Zlatitsa</t>
  </si>
  <si>
    <t>Zlatoklas</t>
  </si>
  <si>
    <t>Zora</t>
  </si>
  <si>
    <t>No2315</t>
  </si>
  <si>
    <t>Aheloj</t>
  </si>
  <si>
    <t>Beliya</t>
  </si>
  <si>
    <t>Dimitrovka 5-11</t>
  </si>
  <si>
    <t>Asenovka</t>
  </si>
  <si>
    <t xml:space="preserve">Druzhba </t>
  </si>
  <si>
    <t>Burgas-1</t>
  </si>
  <si>
    <t>Ferrugineum-2</t>
  </si>
  <si>
    <t>Evmolpiya</t>
  </si>
  <si>
    <t>Kozlovets</t>
  </si>
  <si>
    <t>Krasen</t>
  </si>
  <si>
    <t>Polyak</t>
  </si>
  <si>
    <t>Plamuk</t>
  </si>
  <si>
    <t>Sofia-40</t>
  </si>
  <si>
    <t>Predela</t>
  </si>
  <si>
    <t>Primorets</t>
  </si>
  <si>
    <t xml:space="preserve">Puldin </t>
  </si>
  <si>
    <t>Rekord</t>
  </si>
  <si>
    <t>Slomer</t>
  </si>
  <si>
    <t>Slavyani</t>
  </si>
  <si>
    <t>Sofia-312</t>
  </si>
  <si>
    <t>Tangra</t>
  </si>
  <si>
    <t>Prelom</t>
  </si>
  <si>
    <t>Tundzha</t>
  </si>
  <si>
    <t>Vezhen</t>
  </si>
  <si>
    <t>Gizda</t>
  </si>
  <si>
    <t>Vselena</t>
  </si>
  <si>
    <t>Lider</t>
  </si>
  <si>
    <t>Avangard</t>
  </si>
  <si>
    <t>Duskot-171</t>
  </si>
  <si>
    <t>KM-135</t>
  </si>
  <si>
    <t xml:space="preserve">Stozher </t>
  </si>
  <si>
    <t>Strelets</t>
  </si>
  <si>
    <t>Std. Dev.</t>
  </si>
  <si>
    <t>St. Err.</t>
  </si>
  <si>
    <t>Accession name</t>
  </si>
  <si>
    <t>Subpopulation (SP)</t>
  </si>
  <si>
    <t>SP1</t>
  </si>
  <si>
    <t>Dobrudzhanka</t>
  </si>
  <si>
    <t>Erythrospermum 19-16</t>
  </si>
  <si>
    <t>Gladiator-113</t>
  </si>
  <si>
    <t>SP2</t>
  </si>
  <si>
    <t>Bulgarische weizen-44</t>
  </si>
  <si>
    <t>Karnobatska ranozrejka</t>
  </si>
  <si>
    <t>No100-10</t>
  </si>
  <si>
    <t>No159-early (Obr chiflik)</t>
  </si>
  <si>
    <t>No7 (Obr chiflik)</t>
  </si>
  <si>
    <t>Sadovska ranozrejka-4</t>
  </si>
  <si>
    <t>SP3</t>
  </si>
  <si>
    <t>AD</t>
  </si>
  <si>
    <t>Accession status</t>
  </si>
  <si>
    <t>Release year of modern varieties</t>
  </si>
  <si>
    <t>Known pedigree</t>
  </si>
  <si>
    <t>Modern</t>
  </si>
  <si>
    <t>2558-128 (incl. Bez-1) х Pliska</t>
  </si>
  <si>
    <t>na</t>
  </si>
  <si>
    <t>selection from F-1959-W 1-2 (Romania)</t>
  </si>
  <si>
    <t>Skorospelka 35 x Mexipak</t>
  </si>
  <si>
    <t>Lepoklasa x Pryaspa</t>
  </si>
  <si>
    <t>after 2000</t>
  </si>
  <si>
    <t>Pobeda + Sodium azide 1 mM</t>
  </si>
  <si>
    <t>Pryaspa x F 2076 W2-11 (Romania)</t>
  </si>
  <si>
    <t>(9855-18/NS-314 x Avrora) х Momchil</t>
  </si>
  <si>
    <t>Old</t>
  </si>
  <si>
    <t>? x Neuzucht</t>
  </si>
  <si>
    <t>Roussalka (improved) х Zlatna dolina</t>
  </si>
  <si>
    <t>2182-51 х 1613/86-1</t>
  </si>
  <si>
    <t>Yubilej x Sadovo-1</t>
  </si>
  <si>
    <t>2558-128 (incl. Bez-1) х 4199 х 5460-1039</t>
  </si>
  <si>
    <t>Miryana (=Sredets-68 x Trakya)+gamma rays x Nadya (Russia)</t>
  </si>
  <si>
    <t>Yuzhnaya Zarya x Pliska</t>
  </si>
  <si>
    <t>(Kiten х 4360-5) х Trakiya) х Hersonskaya-552</t>
  </si>
  <si>
    <t>Pobeda + gamma irradiation 50 Gy</t>
  </si>
  <si>
    <t>San Pastore x S-134</t>
  </si>
  <si>
    <t>Pliska х 2367-8 (incl. Bez-1, Libellula)</t>
  </si>
  <si>
    <t>(Skorospelka 35 х Mexipak) х Siete Cerros</t>
  </si>
  <si>
    <t>Rekord x Slavyanka</t>
  </si>
  <si>
    <t>М-51-112 (incl. Bez-1) х М-524 (incl. Sadovo-1)</t>
  </si>
  <si>
    <t xml:space="preserve">Obrij x Mironovskaya 61 </t>
  </si>
  <si>
    <t xml:space="preserve">(Ibo-1828 x La Pervision) x Bez-1 х Skorospelka-12 </t>
  </si>
  <si>
    <t>Prostor x Enola x Prostor</t>
  </si>
  <si>
    <t>(Cnem х Avrora) х Roussalka</t>
  </si>
  <si>
    <t>2811-2 (incl. Bez-1, Zlatna dolina, Sava) х 371-2023</t>
  </si>
  <si>
    <t>(19-16-14 х NS-171-2) х Avrora</t>
  </si>
  <si>
    <t>Antilema 1-8  x Pliska</t>
  </si>
  <si>
    <t>Hebros x Bez-1</t>
  </si>
  <si>
    <t>Klassic x Enola</t>
  </si>
  <si>
    <t>(Pryaspa х Ol'viya) х (Manital х Flamura 80 )</t>
  </si>
  <si>
    <t>S-233 х (S-134 х San Pastore) x Bez-1 х Bez-1x NS-171-2</t>
  </si>
  <si>
    <t>(F9-75 x (Langedog x 19-16 x Avrora) х 7523-11</t>
  </si>
  <si>
    <t>Miryana (=Sredets-68 x Trakya)+gamma rays x Pryaspa x Enola</t>
  </si>
  <si>
    <t>Kristal х Todora</t>
  </si>
  <si>
    <t>(Etoile de Choisy x Bez-4) x Mexipak</t>
  </si>
  <si>
    <t>F-2498-W1-2 (Romania) х Obrij</t>
  </si>
  <si>
    <t>Yuna x Flamura 85</t>
  </si>
  <si>
    <t>Roussalka x Ae. variabilis x Trayana</t>
  </si>
  <si>
    <t>Pryaspa х Mironovskaya 27</t>
  </si>
  <si>
    <t>(T. dicoccum x Ae. crassa) x Avrora</t>
  </si>
  <si>
    <t xml:space="preserve">(SO 290/756 х 4888-682) х Pliska) х 4067-622 </t>
  </si>
  <si>
    <t>selection in line КС 750 (=Yantar х Medven)</t>
  </si>
  <si>
    <t>Polukarlik-3 х Yantar</t>
  </si>
  <si>
    <t>Lutescens 598 х kG2852-21 х SIWWSN-T-118-12</t>
  </si>
  <si>
    <t>Vratsa х 271-63 (Shipka)</t>
  </si>
  <si>
    <t>Altimir-67 (=Skorospelka-35 x Mexipac) х Sadovo-1</t>
  </si>
  <si>
    <t>Sadovo-1 х S 1503-142 (line from Zimbabwe) х Sadovo Super х Clement</t>
  </si>
  <si>
    <t>GP 2558-128 (incl. Bez-1) х 3746-2 (=Sadovo-1 х Roason)</t>
  </si>
  <si>
    <t>Bul 5052- Ph  x VІІІ F5 kr.19-а2-10</t>
  </si>
  <si>
    <t>Yantar x Obrij</t>
  </si>
  <si>
    <t xml:space="preserve">90-Zong 150 x КС60 </t>
  </si>
  <si>
    <t>(N 234 х S-13) x Bez-1</t>
  </si>
  <si>
    <t>Thesse x 10/108 Karmen</t>
  </si>
  <si>
    <t>(5517-А-5-5-1-Р3) х Roussalka</t>
  </si>
  <si>
    <t xml:space="preserve">T. sphaerococcum x Rotund. x (T. durum x Secale  montanum) x Bez-1 х Mexican 225 </t>
  </si>
  <si>
    <t>Kristal х Spartanka</t>
  </si>
  <si>
    <t>Rositsa х Tundzha</t>
  </si>
  <si>
    <t>Armada x 9987-29 (incl. Slavyanka)</t>
  </si>
  <si>
    <t xml:space="preserve">15-92 х 1027-1 </t>
  </si>
  <si>
    <t>Avrora х Era (selection)</t>
  </si>
  <si>
    <t>Yantar х Medven</t>
  </si>
  <si>
    <t>S-13 x BAN-54</t>
  </si>
  <si>
    <t>Yubilejna-3 х Bez-1</t>
  </si>
  <si>
    <t>Skitiya х Sadovo-1</t>
  </si>
  <si>
    <t>Sonora-64 х Kavkaz х Zlatna dolina</t>
  </si>
  <si>
    <t>Prelom x Gabrier</t>
  </si>
  <si>
    <t>Garant x Bononiya</t>
  </si>
  <si>
    <t>Pliska х 2558-128 х Pliska</t>
  </si>
  <si>
    <t>NS-313 x Bez-1</t>
  </si>
  <si>
    <t>Skorospelka 35 х Mexipac</t>
  </si>
  <si>
    <t>2477-2 (=NS 175/2/Libelula/Bez-1) х Slaveya</t>
  </si>
  <si>
    <t>Prelom x Super fatua</t>
  </si>
  <si>
    <t>(863-А-31 х Super Zlatna) х 76-24-5</t>
  </si>
  <si>
    <t>1011-57 х Trayana</t>
  </si>
  <si>
    <t>NS-314 x Bez-1</t>
  </si>
  <si>
    <t>(Bez-1 х Elia) х Roussalka</t>
  </si>
  <si>
    <t>Zebrets x Katya</t>
  </si>
  <si>
    <t xml:space="preserve">(No 301 х S-13) х Rannaya-12 х NS-314 </t>
  </si>
  <si>
    <t>Yantar х Przhevalskaya</t>
  </si>
  <si>
    <t>Yunak x Flamura 80</t>
  </si>
  <si>
    <t>Momchil + Sodium azide 1 mM</t>
  </si>
  <si>
    <t>Avrora х Era</t>
  </si>
  <si>
    <t>Yuna (Russia) x Flamura 85 (Romania)</t>
  </si>
  <si>
    <t>(2558-128 х 5460-965) х 6350-44 (incl. No234, Erythrospermum 34, Roussalka)</t>
  </si>
  <si>
    <t>selection from a local wheat</t>
  </si>
  <si>
    <t>Old (landrace)</t>
  </si>
  <si>
    <t>Glorieti x No 159</t>
  </si>
  <si>
    <t>wheat-Agropyron hybrid-186 х Окерман</t>
  </si>
  <si>
    <t xml:space="preserve">Local wheat  x Noe </t>
  </si>
  <si>
    <t>Noe x No 16</t>
  </si>
  <si>
    <t>(Noe x No 16 ) x Mentana</t>
  </si>
  <si>
    <t>Moisson x (Yubilejna-3 x wheat-Agropyron hybrid 186)</t>
  </si>
  <si>
    <t>Kardam х (NS-171-2 x Kavkaz) х Kavkaz</t>
  </si>
  <si>
    <t>(Noe x Nо 16) x Mentana</t>
  </si>
  <si>
    <t>Krasnodarskij karlik x Ludogorka</t>
  </si>
  <si>
    <t>Obrij (=Red River 68) х Odesskaya 51</t>
  </si>
  <si>
    <t>Pobeda + Sodium azide 1mM</t>
  </si>
  <si>
    <t>Katya + gamma irradiation 50 Gy</t>
  </si>
  <si>
    <t>Fortunato x No 301</t>
  </si>
  <si>
    <t>(Erythrospermum 894 x Campоdoro) х Bez-1</t>
  </si>
  <si>
    <t>Bez-1 х Fiorello</t>
  </si>
  <si>
    <t>Bez-1 х Etoile de Choisy</t>
  </si>
  <si>
    <t>((203-238 х Vedrina) х 593-51) х ((Olsen dwarf x Odesskaya 16) х (Yuzhnaya Zarya х 780-66) х Odesskaya 86)</t>
  </si>
  <si>
    <t>NS-11-36 х Avrora</t>
  </si>
  <si>
    <t>(Roussalka х Rannya 12) х Nadadores (Mexico)</t>
  </si>
  <si>
    <t>(Ogosta х Kapli Supressia) х Avrora</t>
  </si>
  <si>
    <t>Окерман x Mentana</t>
  </si>
  <si>
    <t>Momchil x Katya</t>
  </si>
  <si>
    <t>(Erythrospermum 19-16 x Bez-1) х Bez-1) х NS-171-2</t>
  </si>
  <si>
    <t>(Libellula x Bez-1) x (NS-171-2 x Erythrospermum 19-45)</t>
  </si>
  <si>
    <t>Proteika х Zagorka</t>
  </si>
  <si>
    <t>Mironovskaya-15 х Н-10</t>
  </si>
  <si>
    <t>TKW (g) 2014</t>
  </si>
  <si>
    <t>TKW (g) 2017</t>
  </si>
  <si>
    <t>TKW (g) 2021</t>
  </si>
  <si>
    <t>TKW (g) average</t>
  </si>
  <si>
    <t>TKW (g) BLUEs</t>
  </si>
  <si>
    <t>GPC (%) 2014</t>
  </si>
  <si>
    <t>GPC (%) 2017</t>
  </si>
  <si>
    <t>GPC (%) 2021</t>
  </si>
  <si>
    <t>GPC (%) average</t>
  </si>
  <si>
    <t>Average</t>
  </si>
  <si>
    <t>GPC (%) BLUE</t>
  </si>
  <si>
    <t>Average:</t>
  </si>
  <si>
    <t>Min</t>
  </si>
  <si>
    <t>Max</t>
  </si>
  <si>
    <t>CV (%)</t>
  </si>
  <si>
    <t>Deviation from average-2014 (in %)</t>
  </si>
  <si>
    <t>Deviation from average-2017 (in %)</t>
  </si>
  <si>
    <t>Deviation from average-2021 (in %)</t>
  </si>
  <si>
    <t>Average deviation</t>
  </si>
  <si>
    <t>Variance</t>
  </si>
  <si>
    <t>Variance across the genotypes:</t>
  </si>
  <si>
    <t>Source of Variation</t>
  </si>
  <si>
    <t>SS</t>
  </si>
  <si>
    <t>df</t>
  </si>
  <si>
    <t>MS</t>
  </si>
  <si>
    <t>F</t>
  </si>
  <si>
    <t>P-value</t>
  </si>
  <si>
    <t>Total</t>
  </si>
  <si>
    <t>Between Groups</t>
  </si>
  <si>
    <t>Within Groups</t>
  </si>
  <si>
    <r>
      <t>* significant effects are marked in red (</t>
    </r>
    <r>
      <rPr>
        <i/>
        <sz val="11"/>
        <color theme="1"/>
        <rFont val="Calibri"/>
        <family val="2"/>
        <charset val="204"/>
        <scheme val="minor"/>
      </rPr>
      <t>p</t>
    </r>
    <r>
      <rPr>
        <sz val="11"/>
        <color theme="1"/>
        <rFont val="Calibri"/>
        <family val="2"/>
        <charset val="204"/>
        <scheme val="minor"/>
      </rPr>
      <t>&lt;0.001)</t>
    </r>
  </si>
  <si>
    <t>GPC: 2014-2017</t>
  </si>
  <si>
    <t>TKW: 2014-2017</t>
  </si>
  <si>
    <t>TKW: 2014-2021</t>
  </si>
  <si>
    <t>GPC: 2014-2021</t>
  </si>
  <si>
    <t>GPC: 2017-2021</t>
  </si>
  <si>
    <t>TKW: 2017-2021</t>
  </si>
  <si>
    <t>TKW-2017</t>
  </si>
  <si>
    <t>TKW-2021</t>
  </si>
  <si>
    <t>Chr</t>
  </si>
  <si>
    <t>1A</t>
  </si>
  <si>
    <t>RAC875_c14066_452</t>
  </si>
  <si>
    <t>AX-158560632</t>
  </si>
  <si>
    <t>RAC875_c10090_963</t>
  </si>
  <si>
    <t>Excalibur_c7237_1084</t>
  </si>
  <si>
    <t>AX-94522764</t>
  </si>
  <si>
    <t>Tdurum_contig9199_714</t>
  </si>
  <si>
    <t>RFL_Contig3232_1224</t>
  </si>
  <si>
    <t>BS00067339_51</t>
  </si>
  <si>
    <t>Ra_c27593_460</t>
  </si>
  <si>
    <t>Excalibur_c12215_352</t>
  </si>
  <si>
    <t>Tdurum_contig5008_635</t>
  </si>
  <si>
    <t>Tdurum_contig5008_556</t>
  </si>
  <si>
    <t>Kukri_rep_c107771_588</t>
  </si>
  <si>
    <t>AX-95079481</t>
  </si>
  <si>
    <t>AX-158569384</t>
  </si>
  <si>
    <t>AX-95087496</t>
  </si>
  <si>
    <t>IACX5982</t>
  </si>
  <si>
    <t>BobWhite_c4646_119</t>
  </si>
  <si>
    <t>RAC875_c5544_4156</t>
  </si>
  <si>
    <t>Ex_c12763_662</t>
  </si>
  <si>
    <t>wsnp_Ex_c1374_2630879</t>
  </si>
  <si>
    <t>wsnp_Ex_c8885_14842394</t>
  </si>
  <si>
    <t>wsnp_Ex_c21592_30743513</t>
  </si>
  <si>
    <t>RAC875_c33300_141</t>
  </si>
  <si>
    <t>wsnp_JD_c40990_29127031</t>
  </si>
  <si>
    <t>Excalibur_c17872_137</t>
  </si>
  <si>
    <t>1B</t>
  </si>
  <si>
    <t>Tdurum_contig8158_269</t>
  </si>
  <si>
    <t>Excalibur_c14911_976</t>
  </si>
  <si>
    <t>Tdurum_contig42852_667</t>
  </si>
  <si>
    <t>1D</t>
  </si>
  <si>
    <t>wsnp_Ex_c9577_15855968</t>
  </si>
  <si>
    <t>wsnp_Ex_c29613_38622101</t>
  </si>
  <si>
    <t>Excalibur_c19857_549</t>
  </si>
  <si>
    <t>Ra_c27073_507</t>
  </si>
  <si>
    <t>Ra_c11906_1417</t>
  </si>
  <si>
    <t>2A</t>
  </si>
  <si>
    <t>Ku_c59581_1412</t>
  </si>
  <si>
    <t>Ra_c71628_188</t>
  </si>
  <si>
    <t>wsnp_Ex_rep_c66615_64916512</t>
  </si>
  <si>
    <t>wsnp_Ex_rep_c66615_64916114</t>
  </si>
  <si>
    <t>Ra_c22880_760</t>
  </si>
  <si>
    <t>2B</t>
  </si>
  <si>
    <t>AX-158541021</t>
  </si>
  <si>
    <t>Kukri_c4294_371</t>
  </si>
  <si>
    <t>AX-109906711</t>
  </si>
  <si>
    <t>AX-89474535</t>
  </si>
  <si>
    <t>AX-94392210</t>
  </si>
  <si>
    <t>Tdurum_contig56876_365</t>
  </si>
  <si>
    <t>Tdurum_contig45468_674</t>
  </si>
  <si>
    <t>AX-94408415</t>
  </si>
  <si>
    <t>2D</t>
  </si>
  <si>
    <t>Excalibur_c39215_100</t>
  </si>
  <si>
    <t>Excalibur_c3574_607</t>
  </si>
  <si>
    <t>D_contig28346_467</t>
  </si>
  <si>
    <t>D_GDRF1KQ01A0AOV_75</t>
  </si>
  <si>
    <t>D_GBB4FNX01A1ZCW_138</t>
  </si>
  <si>
    <t>D_GBUVHFX02GV41H_67</t>
  </si>
  <si>
    <t>Excalibur_c59090_145</t>
  </si>
  <si>
    <t>3A</t>
  </si>
  <si>
    <t>BS00032524_51</t>
  </si>
  <si>
    <t>BS00065468_51</t>
  </si>
  <si>
    <t>BS00094366_51</t>
  </si>
  <si>
    <t>AX-111007414</t>
  </si>
  <si>
    <t>BS00007502_51</t>
  </si>
  <si>
    <t>Excalibur_c10079_1585</t>
  </si>
  <si>
    <t>RAC875_c2464_274</t>
  </si>
  <si>
    <t>IAAV2646</t>
  </si>
  <si>
    <t>AX-158524104</t>
  </si>
  <si>
    <t>Tdurum_contig86206_149</t>
  </si>
  <si>
    <t>wsnp_Ex_c11039_17902115</t>
  </si>
  <si>
    <t>wsnp_BE443995B_Ta_2_2</t>
  </si>
  <si>
    <t>Kukri_rep_c112061_617</t>
  </si>
  <si>
    <t>wsnp_Ex_rep_c69577_68526990</t>
  </si>
  <si>
    <t>BS00110452_51</t>
  </si>
  <si>
    <t>AX-110936122</t>
  </si>
  <si>
    <t>Excalibur_rep_c76510_255</t>
  </si>
  <si>
    <t>BobWhite_c48560_103</t>
  </si>
  <si>
    <t>AX-110475661</t>
  </si>
  <si>
    <t>AX-94798864</t>
  </si>
  <si>
    <t>Ku_c28597_514</t>
  </si>
  <si>
    <t>Tdurum_contig59782_86</t>
  </si>
  <si>
    <t>BobWhite_c9468_453</t>
  </si>
  <si>
    <t>wsnp_Ex_c22766_31972202</t>
  </si>
  <si>
    <t>TA001068-0306-w</t>
  </si>
  <si>
    <t>RAC875_c53864_310</t>
  </si>
  <si>
    <t>wsnp_Ra_c7280_12576178</t>
  </si>
  <si>
    <t>RAC875_c11672_1240</t>
  </si>
  <si>
    <t>wsnp_Ex_c9458_15679797</t>
  </si>
  <si>
    <t>wsnp_Ex_c12948_20511479</t>
  </si>
  <si>
    <t>BobWhite_c42102_237</t>
  </si>
  <si>
    <t>TA004174-0504</t>
  </si>
  <si>
    <t>BobWhite_c34548_96</t>
  </si>
  <si>
    <t>AX-158523730</t>
  </si>
  <si>
    <t>TA002508-0190</t>
  </si>
  <si>
    <t>Kukri_rep_c70927_886</t>
  </si>
  <si>
    <t>wsnp_Ex_rep_c69752_68711460</t>
  </si>
  <si>
    <t>Tdurum_contig28699_54</t>
  </si>
  <si>
    <t>Ex_c18484_2048</t>
  </si>
  <si>
    <t>Ex_c18484_2026</t>
  </si>
  <si>
    <t>AX-110568350</t>
  </si>
  <si>
    <t>wsnp_Ex_c763_1503467</t>
  </si>
  <si>
    <t>AX-108821223</t>
  </si>
  <si>
    <t>AX-158523070</t>
  </si>
  <si>
    <t>Tdurum_contig11121_834</t>
  </si>
  <si>
    <t>Tdurum_contig11121_739</t>
  </si>
  <si>
    <t>AX-109911948</t>
  </si>
  <si>
    <t>wsnp_Ex_c2331_4369782</t>
  </si>
  <si>
    <t>wsnp_Ra_c10669_17515792</t>
  </si>
  <si>
    <t>wsnp_Ex_rep_c66865_65263145</t>
  </si>
  <si>
    <t>Ra_c72106_227</t>
  </si>
  <si>
    <t>wsnp_Ex_c15269_23492289</t>
  </si>
  <si>
    <t>wsnp_Ex_c15269_23491104</t>
  </si>
  <si>
    <t>AX-94508109</t>
  </si>
  <si>
    <t>AX-110054718</t>
  </si>
  <si>
    <t>AX-158523672</t>
  </si>
  <si>
    <t>RFL_Contig1175_354</t>
  </si>
  <si>
    <t>AX-158523405</t>
  </si>
  <si>
    <t>GENE-4795_75</t>
  </si>
  <si>
    <t>Excalibur_c46082_440</t>
  </si>
  <si>
    <t>wsnp_Ex_c1149_2206471</t>
  </si>
  <si>
    <t>wsnp_Ku_c3286_6111360</t>
  </si>
  <si>
    <t>GENE-3343_183</t>
  </si>
  <si>
    <t>BS00101401_51</t>
  </si>
  <si>
    <t>Ku_c68484_1276</t>
  </si>
  <si>
    <t>wsnp_Ku_c32404_42016343</t>
  </si>
  <si>
    <t>wsnp_Ra_c11291_18338838</t>
  </si>
  <si>
    <t>IAAV1334</t>
  </si>
  <si>
    <t>wsnp_Ra_c35889_44345459</t>
  </si>
  <si>
    <t>Ku_c53625_627</t>
  </si>
  <si>
    <t>Kukri_c20889_526</t>
  </si>
  <si>
    <t>Ku_c14313_1194</t>
  </si>
  <si>
    <t>wsnp_Ex_c47907_52974924</t>
  </si>
  <si>
    <t>BS00011612_51</t>
  </si>
  <si>
    <t>5A</t>
  </si>
  <si>
    <t>TA006001-0725</t>
  </si>
  <si>
    <t>Tdurum_contig81753_70</t>
  </si>
  <si>
    <t>BobWhite_rep_c49176_485</t>
  </si>
  <si>
    <t>Ex_c13534_401</t>
  </si>
  <si>
    <t>BS00064387_51</t>
  </si>
  <si>
    <t>wsnp_Ra_c17541_26430903</t>
  </si>
  <si>
    <t>RFL_Contig4653_1217</t>
  </si>
  <si>
    <t>IAAV5061</t>
  </si>
  <si>
    <t>wsnp_Ra_c2228_4310870</t>
  </si>
  <si>
    <t>wsnp_JD_c8448_9444839</t>
  </si>
  <si>
    <t>Ku_c69633_1873</t>
  </si>
  <si>
    <t>wsnp_Ex_rep_c110023_92574403</t>
  </si>
  <si>
    <t>wsnp_Ra_c10053_16636851</t>
  </si>
  <si>
    <t>AX-158585398</t>
  </si>
  <si>
    <t>wsnp_Ex_c130_259533</t>
  </si>
  <si>
    <t>wsnp_Ku_c328_679106</t>
  </si>
  <si>
    <t>RAC875_rep_c114924_726</t>
  </si>
  <si>
    <t>wsnp_Ex_c6117_10704945</t>
  </si>
  <si>
    <t>Ex_c5902_360</t>
  </si>
  <si>
    <t>RAC875_rep_c80358_120</t>
  </si>
  <si>
    <t>wsnp_Ex_c18805_27686000</t>
  </si>
  <si>
    <t>wsnp_Ra_c14112_22155312</t>
  </si>
  <si>
    <t>wsnp_Ra_c14112_22155451</t>
  </si>
  <si>
    <t>wsnp_Ra_c18459_27525981</t>
  </si>
  <si>
    <t>wsnp_Ex_c15084_23263641</t>
  </si>
  <si>
    <t>AX-109305182</t>
  </si>
  <si>
    <t>5B</t>
  </si>
  <si>
    <t>BS00024717_51</t>
  </si>
  <si>
    <t>RAC875_c62202_161</t>
  </si>
  <si>
    <t>Kukri_c51_98</t>
  </si>
  <si>
    <t>wsnp_CAP7_c3665_1701376</t>
  </si>
  <si>
    <t>AX-94606697</t>
  </si>
  <si>
    <t>BS00068100_51</t>
  </si>
  <si>
    <t>AX-158599792</t>
  </si>
  <si>
    <t>Kukri_rep_c80794_53</t>
  </si>
  <si>
    <t>Kukri_c11240_332</t>
  </si>
  <si>
    <t>AX-109913298</t>
  </si>
  <si>
    <t>5D</t>
  </si>
  <si>
    <t>AX-158587411</t>
  </si>
  <si>
    <t>BS00068331_51</t>
  </si>
  <si>
    <t>Kukri_c15823_196</t>
  </si>
  <si>
    <t>AX-158559167</t>
  </si>
  <si>
    <t>6A</t>
  </si>
  <si>
    <t>AX-158543245</t>
  </si>
  <si>
    <t>Tdurum_contig78006_158</t>
  </si>
  <si>
    <t>AX-95228827</t>
  </si>
  <si>
    <t>AX-109302235</t>
  </si>
  <si>
    <t>BS00040814_51</t>
  </si>
  <si>
    <t>wsnp_Ex_c15708_24057812</t>
  </si>
  <si>
    <t>IAAV8380</t>
  </si>
  <si>
    <t>AX-158527054</t>
  </si>
  <si>
    <t>wsnp_Ex_c1153_2213588</t>
  </si>
  <si>
    <t>tplb0045l08_298</t>
  </si>
  <si>
    <t>RAC875_c49329_81</t>
  </si>
  <si>
    <t>6B</t>
  </si>
  <si>
    <t>AX-109927753</t>
  </si>
  <si>
    <t>BS00103275_51</t>
  </si>
  <si>
    <t>AX-158552532</t>
  </si>
  <si>
    <t>BS00049942_51</t>
  </si>
  <si>
    <t>wsnp_Ku_c11870_19296142</t>
  </si>
  <si>
    <t>AX-109345675</t>
  </si>
  <si>
    <t>AX-158535318</t>
  </si>
  <si>
    <t>Excalibur_c22106_190</t>
  </si>
  <si>
    <t>BobWhite_c22075_85</t>
  </si>
  <si>
    <t>Tdurum_contig44173_572</t>
  </si>
  <si>
    <t>RAC875_rep_c85751_123</t>
  </si>
  <si>
    <t>RAC875_rep_c85751_72</t>
  </si>
  <si>
    <t>7A</t>
  </si>
  <si>
    <t>Ra_c956_2318</t>
  </si>
  <si>
    <t>BS00071736_51</t>
  </si>
  <si>
    <t>AX-158589978</t>
  </si>
  <si>
    <t>Effect</t>
  </si>
  <si>
    <t>QTL</t>
  </si>
  <si>
    <t>AX-109903200</t>
  </si>
  <si>
    <t>wsnp_Ku_c1818_3557408</t>
  </si>
  <si>
    <t>CAP12_c3074_192</t>
  </si>
  <si>
    <t>Kukri_c8390_1102</t>
  </si>
  <si>
    <t>Kukri_rep_c102231_265</t>
  </si>
  <si>
    <t>wsnp_Ex_c2868_5293485</t>
  </si>
  <si>
    <t>AX-94692394</t>
  </si>
  <si>
    <t>AX-95160390</t>
  </si>
  <si>
    <t>AX-158521638</t>
  </si>
  <si>
    <t>BS00105846_51</t>
  </si>
  <si>
    <t>AX-158570866</t>
  </si>
  <si>
    <t>BS00108058_51</t>
  </si>
  <si>
    <t>BS00108057_51</t>
  </si>
  <si>
    <t>BS00089524_51</t>
  </si>
  <si>
    <t>AX-94602901</t>
  </si>
  <si>
    <t>BS00011695_51</t>
  </si>
  <si>
    <t>AX-95245523</t>
  </si>
  <si>
    <t>AX-108893457</t>
  </si>
  <si>
    <t>AX-95182696</t>
  </si>
  <si>
    <t>Kukri_c18109_331</t>
  </si>
  <si>
    <t>BS00039135_51</t>
  </si>
  <si>
    <t>BobWhite_c2844_569</t>
  </si>
  <si>
    <t>AX-111478328</t>
  </si>
  <si>
    <t>AX-158597300</t>
  </si>
  <si>
    <t>BobWhite_c26803_89</t>
  </si>
  <si>
    <t>AX-158575019</t>
  </si>
  <si>
    <t>AX-158541093</t>
  </si>
  <si>
    <t>wsnp_Ku_c48_103915</t>
  </si>
  <si>
    <t>wsnp_Ex_c1629_3104356</t>
  </si>
  <si>
    <t>wsnp_Ex_c1602_3055066</t>
  </si>
  <si>
    <t>Kukri_c74521_181</t>
  </si>
  <si>
    <t>AX-158557664</t>
  </si>
  <si>
    <t>AX-111020457</t>
  </si>
  <si>
    <t>BS00100939_51</t>
  </si>
  <si>
    <t>Excalibur_c46590_363</t>
  </si>
  <si>
    <t>Excalibur_rep_c66832_742</t>
  </si>
  <si>
    <t>RFL_Contig2231_346</t>
  </si>
  <si>
    <t>Tdurum_contig68806_677</t>
  </si>
  <si>
    <t>wsnp_JD_c1236_1789566</t>
  </si>
  <si>
    <t>wsnp_Ex_c51461_55394646</t>
  </si>
  <si>
    <t>AX-109345140</t>
  </si>
  <si>
    <t>AX-95652816</t>
  </si>
  <si>
    <t>wsnp_JD_c52_87219</t>
  </si>
  <si>
    <t>BS00069685_51</t>
  </si>
  <si>
    <t>Kukri_c40621_513</t>
  </si>
  <si>
    <t>Excalibur_c11392_1193</t>
  </si>
  <si>
    <t>AX-110475299</t>
  </si>
  <si>
    <t>AX-158573682</t>
  </si>
  <si>
    <t>Kukri_c9785_62</t>
  </si>
  <si>
    <t>Kukri_c9785_1472</t>
  </si>
  <si>
    <t>wsnp_Ex_c9729_16071358</t>
  </si>
  <si>
    <t>AX-110919945</t>
  </si>
  <si>
    <t>Excalibur_c73922_109</t>
  </si>
  <si>
    <t>Excalibur_c73922_55</t>
  </si>
  <si>
    <t>Kukri_c1460_1032</t>
  </si>
  <si>
    <t>AX-158547163</t>
  </si>
  <si>
    <t>IAAV5675</t>
  </si>
  <si>
    <t>Excalibur_c5438_274</t>
  </si>
  <si>
    <t>Excalibur_c7971_1573</t>
  </si>
  <si>
    <t>BobWhite_c10520_1517</t>
  </si>
  <si>
    <t>AX-94702510</t>
  </si>
  <si>
    <t>AX-158536950</t>
  </si>
  <si>
    <t>AX-158573942</t>
  </si>
  <si>
    <t>RAC875_c19685_944</t>
  </si>
  <si>
    <t>Kukri_c49784_86</t>
  </si>
  <si>
    <t>Kukri_c49784_56</t>
  </si>
  <si>
    <t>Excalibur_rep_c106698_235</t>
  </si>
  <si>
    <t>BS00065264_51</t>
  </si>
  <si>
    <t>RAC875_rep_c109701_76</t>
  </si>
  <si>
    <t>BS00011111_51</t>
  </si>
  <si>
    <t>IAAV1405</t>
  </si>
  <si>
    <t>3B</t>
  </si>
  <si>
    <t>Tdurum_contig14251_431</t>
  </si>
  <si>
    <t>BobWhite_c7454_492</t>
  </si>
  <si>
    <t>wsnp_Ex_rep_c67625_66279491</t>
  </si>
  <si>
    <t>AX-94783816</t>
  </si>
  <si>
    <t>AX-94754126</t>
  </si>
  <si>
    <t>AX-94809409</t>
  </si>
  <si>
    <t>AX-111509127</t>
  </si>
  <si>
    <t>BS00079014_51</t>
  </si>
  <si>
    <t>wsnp_Ex_c2820_5215394</t>
  </si>
  <si>
    <t>RAC875_c34484_67</t>
  </si>
  <si>
    <t>wsnp_Ku_c33335_42844594</t>
  </si>
  <si>
    <t>BS00025114_51</t>
  </si>
  <si>
    <t>wsnp_Ex_c1097_2105209</t>
  </si>
  <si>
    <t>Kukri_c16742_415</t>
  </si>
  <si>
    <t>AX-158579297</t>
  </si>
  <si>
    <t>AX-158562984</t>
  </si>
  <si>
    <t>CAP8_rep_c4453_136</t>
  </si>
  <si>
    <t>Excalibur_c24830_415</t>
  </si>
  <si>
    <t>Excalibur_c48841_1380</t>
  </si>
  <si>
    <t>IACX3190</t>
  </si>
  <si>
    <t>BS00062734_51</t>
  </si>
  <si>
    <t>AX-158548748</t>
  </si>
  <si>
    <t>AX-89363868</t>
  </si>
  <si>
    <t>4B</t>
  </si>
  <si>
    <t>AX-95658048</t>
  </si>
  <si>
    <t>Ex_c25467_851</t>
  </si>
  <si>
    <t>AX-112289571</t>
  </si>
  <si>
    <t>Ex_c9296_605</t>
  </si>
  <si>
    <t>Ra_c10455_3226</t>
  </si>
  <si>
    <t>RAC875_c1828_1130</t>
  </si>
  <si>
    <t>AX-158584685</t>
  </si>
  <si>
    <t>AX-110979758</t>
  </si>
  <si>
    <t>IACX8002</t>
  </si>
  <si>
    <t>AX-158584689</t>
  </si>
  <si>
    <t>AX-109335926</t>
  </si>
  <si>
    <t>AX-94504714</t>
  </si>
  <si>
    <t>AX-110937882</t>
  </si>
  <si>
    <t>AX-94683710</t>
  </si>
  <si>
    <t>BS00082219_51</t>
  </si>
  <si>
    <t>AX-158565154</t>
  </si>
  <si>
    <t>Excalibur_c6967_553</t>
  </si>
  <si>
    <t>RFL_Contig4979_965</t>
  </si>
  <si>
    <t>RFL_Contig4979_865</t>
  </si>
  <si>
    <t>BS00067985_51</t>
  </si>
  <si>
    <t>AX-158525835</t>
  </si>
  <si>
    <t>Tdurum_contig12995_792</t>
  </si>
  <si>
    <t>Tdurum_contig12995_722</t>
  </si>
  <si>
    <t>AX-110484654</t>
  </si>
  <si>
    <t>AX-110479481</t>
  </si>
  <si>
    <t>AX-111109389</t>
  </si>
  <si>
    <t>CAP12_c2231_114</t>
  </si>
  <si>
    <t>IAAV5014</t>
  </si>
  <si>
    <t>BS00039874_51</t>
  </si>
  <si>
    <t>AX-111117071</t>
  </si>
  <si>
    <t>Kukri_c1214_825</t>
  </si>
  <si>
    <t>Kukri_c1214_2316</t>
  </si>
  <si>
    <t>Excalibur_c20597_509</t>
  </si>
  <si>
    <t>RFL_Contig5170_330</t>
  </si>
  <si>
    <t>AX-109286123</t>
  </si>
  <si>
    <t>Tdurum_contig63703_1143</t>
  </si>
  <si>
    <t>Excalibur_rep_c107577_250</t>
  </si>
  <si>
    <t>RAC875_c2253_2011</t>
  </si>
  <si>
    <t>wsnp_Ku_c10377_17180909</t>
  </si>
  <si>
    <t>Kukri_c10377_376</t>
  </si>
  <si>
    <t>Tdurum_contig25841_178</t>
  </si>
  <si>
    <t>AX-158623960</t>
  </si>
  <si>
    <t>Kukri_c264_438</t>
  </si>
  <si>
    <t>Excalibur_c1708_1975</t>
  </si>
  <si>
    <t>Tdurum_contig42015_2187</t>
  </si>
  <si>
    <t>IAAV4117</t>
  </si>
  <si>
    <t>AX-158527615</t>
  </si>
  <si>
    <t>BS00066661_51</t>
  </si>
  <si>
    <t>IACX8337</t>
  </si>
  <si>
    <t>Tdurum_contig64407_187</t>
  </si>
  <si>
    <t>Tdurum_contig64407_297</t>
  </si>
  <si>
    <t>Tdurum_contig25770_308</t>
  </si>
  <si>
    <t>RAC875_c1215_1525</t>
  </si>
  <si>
    <t>RAC875_rep_c106439_1097</t>
  </si>
  <si>
    <t>Kukri_c9080_257</t>
  </si>
  <si>
    <t>Tdurum_contig61934_60</t>
  </si>
  <si>
    <t>BobWhite_c10740_179</t>
  </si>
  <si>
    <t>Tdurum_contig42906_732</t>
  </si>
  <si>
    <t>Tdurum_contig9544_978</t>
  </si>
  <si>
    <t>wsnp_Ex_rep_c67468_66068960</t>
  </si>
  <si>
    <t>Tdurum_contig9544_2233</t>
  </si>
  <si>
    <t>Tdurum_contig33286_221</t>
  </si>
  <si>
    <t>BS00023140_51</t>
  </si>
  <si>
    <t>BS00076530_51</t>
  </si>
  <si>
    <t>AX-109840501</t>
  </si>
  <si>
    <t>AX-109900296</t>
  </si>
  <si>
    <t>Kukri_c35661_63</t>
  </si>
  <si>
    <t>IAAV7418</t>
  </si>
  <si>
    <t>RFL_Contig4939_885</t>
  </si>
  <si>
    <t>AX-158527717</t>
  </si>
  <si>
    <t>Tdurum_contig102404_127</t>
  </si>
  <si>
    <t>TA003021-1057</t>
  </si>
  <si>
    <t>TA005058-0493</t>
  </si>
  <si>
    <t>RAC875_c34617_143</t>
  </si>
  <si>
    <t>AX-94419507</t>
  </si>
  <si>
    <t>Tdurum_contig42729_433</t>
  </si>
  <si>
    <t>Tdurum_contig42729_380</t>
  </si>
  <si>
    <t>IACX3415</t>
  </si>
  <si>
    <t>RAC875_rep_c114561_587</t>
  </si>
  <si>
    <t>AX-95145282</t>
  </si>
  <si>
    <t>AX-158588216</t>
  </si>
  <si>
    <t>RFL_Contig5314_1147</t>
  </si>
  <si>
    <t>AX-158600354</t>
  </si>
  <si>
    <t>AX-158566154</t>
  </si>
  <si>
    <t>AX-158527039</t>
  </si>
  <si>
    <t>AX-94475556</t>
  </si>
  <si>
    <t>Ex_c31468_598</t>
  </si>
  <si>
    <t>wsnp_JD_c2198_3021879</t>
  </si>
  <si>
    <t>wsnp_Ex_c62371_62036044</t>
  </si>
  <si>
    <t>Excalibur_c15309_646</t>
  </si>
  <si>
    <t>RAC875_c12542_1857</t>
  </si>
  <si>
    <t>Excalibur_c21688_724</t>
  </si>
  <si>
    <t>D_contig26362_1277</t>
  </si>
  <si>
    <t>wsnp_Ex_c4480_8055475</t>
  </si>
  <si>
    <t>wsnp_Ex_c4480_8056013</t>
  </si>
  <si>
    <t>Kukri_c11902_580</t>
  </si>
  <si>
    <t>RAC875_c3928_422</t>
  </si>
  <si>
    <t>GENE-3659_104</t>
  </si>
  <si>
    <t>Ra_c26497_381</t>
  </si>
  <si>
    <t>Kukri_c26279_503</t>
  </si>
  <si>
    <t>wsnp_Ex_c14586_22625563</t>
  </si>
  <si>
    <t>BS00063631_51</t>
  </si>
  <si>
    <t>Kukri_c2800_103</t>
  </si>
  <si>
    <t>RAC875_c41604_1001</t>
  </si>
  <si>
    <t>wsnp_Ex_c8267_13954978</t>
  </si>
  <si>
    <t>BS00069368_51</t>
  </si>
  <si>
    <t>wsnp_Ex_c1398_2677127</t>
  </si>
  <si>
    <t>RAC875_c90029_92</t>
  </si>
  <si>
    <t>Kukri_c55096_140</t>
  </si>
  <si>
    <t>Excalibur_c8134_1319</t>
  </si>
  <si>
    <t>Ex_c31468_763</t>
  </si>
  <si>
    <t>wsnp_Ex_rep_c67100_65576598</t>
  </si>
  <si>
    <t>6D</t>
  </si>
  <si>
    <t>wsnp_Ex_c4942_8793029</t>
  </si>
  <si>
    <t>RAC875_c3156_630</t>
  </si>
  <si>
    <t>RAC875_rep_c103556_427</t>
  </si>
  <si>
    <t>Kukri_rep_c107975_95</t>
  </si>
  <si>
    <t>Excalibur_c29102_933</t>
  </si>
  <si>
    <t>Kukri_c13912_1543</t>
  </si>
  <si>
    <t>IAAV6637</t>
  </si>
  <si>
    <t>CAP8_c6799_93</t>
  </si>
  <si>
    <t>AX-108829263</t>
  </si>
  <si>
    <t>Kukri_c38025_633</t>
  </si>
  <si>
    <t>wsnp_Ex_c946_1813956</t>
  </si>
  <si>
    <t>Ex_c12134_939</t>
  </si>
  <si>
    <t>Ex_c12134_1160</t>
  </si>
  <si>
    <t>wsnp_Ex_c10910_17729008</t>
  </si>
  <si>
    <t>RAC875_c14354_934</t>
  </si>
  <si>
    <t>AX-158536176</t>
  </si>
  <si>
    <t>D_contig10996_530</t>
  </si>
  <si>
    <t>AX-158530919</t>
  </si>
  <si>
    <t>AX-110501405</t>
  </si>
  <si>
    <t>AX-95181312</t>
  </si>
  <si>
    <t>AX-158530940</t>
  </si>
  <si>
    <t>wsnp_Ex_c13188_20825019</t>
  </si>
  <si>
    <t>AX-158530753</t>
  </si>
  <si>
    <t>AX-158530750</t>
  </si>
  <si>
    <t>AX-94533650</t>
  </si>
  <si>
    <t>wsnp_Ex_c4480_8056354</t>
  </si>
  <si>
    <t>AX-158600736</t>
  </si>
  <si>
    <t>BobWhite_c18136_441</t>
  </si>
  <si>
    <t>D_contig13913_154</t>
  </si>
  <si>
    <t>TA005561-0543</t>
  </si>
  <si>
    <t>AX-158530739</t>
  </si>
  <si>
    <t>TA003097-1351</t>
  </si>
  <si>
    <t>wsnp_Ku_c1765_3452586</t>
  </si>
  <si>
    <t>RAC875_rep_c112449_669</t>
  </si>
  <si>
    <t>BS00087343_51</t>
  </si>
  <si>
    <t>Kukri_s109823_59</t>
  </si>
  <si>
    <t>AX-111474186</t>
  </si>
  <si>
    <t>BS00080047_51</t>
  </si>
  <si>
    <t>BS00105877_51</t>
  </si>
  <si>
    <t>BS00105522_51</t>
  </si>
  <si>
    <t>IAAV64</t>
  </si>
  <si>
    <t>AX-94791713</t>
  </si>
  <si>
    <t>Kukri_c1831_1243</t>
  </si>
  <si>
    <t>Tdurum_contig13048_89</t>
  </si>
  <si>
    <t>TA001002-0479</t>
  </si>
  <si>
    <t>AX-158539556</t>
  </si>
  <si>
    <t>BS00082180_51</t>
  </si>
  <si>
    <t>CAP11_c1661_59</t>
  </si>
  <si>
    <t>RAC875_c17185_90</t>
  </si>
  <si>
    <t>Tdurum_contig54860_525</t>
  </si>
  <si>
    <t>7B</t>
  </si>
  <si>
    <t>AX-158592227</t>
  </si>
  <si>
    <t>AX-158567562</t>
  </si>
  <si>
    <t>AX-94726653</t>
  </si>
  <si>
    <t>AX-158592228</t>
  </si>
  <si>
    <t>AX-158592437</t>
  </si>
  <si>
    <t>AX-95130016</t>
  </si>
  <si>
    <t>BobWhite_c8890_279</t>
  </si>
  <si>
    <t>RAC875_c45062_305</t>
  </si>
  <si>
    <t>A</t>
  </si>
  <si>
    <t>B</t>
  </si>
  <si>
    <t>D</t>
  </si>
  <si>
    <t>Homoeologous group/Genome</t>
  </si>
  <si>
    <t>Total average:</t>
  </si>
  <si>
    <t>SNP</t>
  </si>
  <si>
    <t>Position (bp)</t>
  </si>
  <si>
    <t>Env</t>
  </si>
  <si>
    <t>BLUE</t>
  </si>
  <si>
    <t>QGpc.ippg-1A.1</t>
  </si>
  <si>
    <t>QGpc.ippg-1A.2</t>
  </si>
  <si>
    <t>QGpc.ippg-1A.3</t>
  </si>
  <si>
    <t>QGpc.ippg-1B</t>
  </si>
  <si>
    <t>QGpc.ippg-1D</t>
  </si>
  <si>
    <t>QGpc.ippg-2A</t>
  </si>
  <si>
    <t>QGpc.ippg-2D</t>
  </si>
  <si>
    <t>QGpc.ippg-2B.2</t>
  </si>
  <si>
    <t>QGpc.ippg-2B.1</t>
  </si>
  <si>
    <t>QGpc.ippg-3A.1</t>
  </si>
  <si>
    <t>QGpc.ippg-3A.2</t>
  </si>
  <si>
    <t>QGpc.ippg-3A.3</t>
  </si>
  <si>
    <t>QGpc.ippg-3A.4</t>
  </si>
  <si>
    <t>QGpc.ippg-3A.5</t>
  </si>
  <si>
    <t>QGpc.ippg-5A.1</t>
  </si>
  <si>
    <t>QGpc.ippg-5D</t>
  </si>
  <si>
    <t>QGpc.ippg-5B.2</t>
  </si>
  <si>
    <t>QGpc.ippg-5B.1</t>
  </si>
  <si>
    <t>QGpc.ippg-5A.3</t>
  </si>
  <si>
    <t>QGpc.ippg-5A.2</t>
  </si>
  <si>
    <t>QGpc.ippg-6A.1</t>
  </si>
  <si>
    <t>QGpc.ippg-7A</t>
  </si>
  <si>
    <t>QGpc.ippg-6B.2</t>
  </si>
  <si>
    <t>QGpc.ippg-6B.1</t>
  </si>
  <si>
    <t>QGpc.ippg-6A.2</t>
  </si>
  <si>
    <r>
      <t>-log</t>
    </r>
    <r>
      <rPr>
        <b/>
        <vertAlign val="subscript"/>
        <sz val="12"/>
        <rFont val="Times New Roman"/>
        <family val="1"/>
        <charset val="204"/>
      </rPr>
      <t>10</t>
    </r>
    <r>
      <rPr>
        <b/>
        <sz val="12"/>
        <rFont val="Times New Roman"/>
        <family val="1"/>
        <charset val="204"/>
      </rPr>
      <t>(</t>
    </r>
    <r>
      <rPr>
        <b/>
        <i/>
        <sz val="12"/>
        <rFont val="Times New Roman"/>
        <family val="1"/>
        <charset val="204"/>
      </rPr>
      <t>p</t>
    </r>
    <r>
      <rPr>
        <b/>
        <sz val="12"/>
        <rFont val="Times New Roman"/>
        <family val="1"/>
        <charset val="204"/>
      </rPr>
      <t>)</t>
    </r>
  </si>
  <si>
    <t>QTkw.ippg-1A.1</t>
  </si>
  <si>
    <t>QTkw.ippg-1A.2</t>
  </si>
  <si>
    <t>QTkw.ippg-1B.1</t>
  </si>
  <si>
    <t>QTkw.ippg-2B.1</t>
  </si>
  <si>
    <t>QTkw.ippg-2B.6</t>
  </si>
  <si>
    <t>QTkw.ippg-2B.5</t>
  </si>
  <si>
    <t>QTkw.ippg-2B.4</t>
  </si>
  <si>
    <t>QTkw.ippg-2B.3</t>
  </si>
  <si>
    <t>QTkw.ippg-2B.2</t>
  </si>
  <si>
    <t>Stable QTN not in a LD block</t>
  </si>
  <si>
    <t>Stable QTN within a LD block</t>
  </si>
  <si>
    <t>QTkw.ippg-1B.2</t>
  </si>
  <si>
    <t>QTkw.ippg-3A</t>
  </si>
  <si>
    <t>QTkw.ippg-3B.1</t>
  </si>
  <si>
    <t>QTkw.ippg-3B.5</t>
  </si>
  <si>
    <t>QTkw.ippg-3B.4</t>
  </si>
  <si>
    <t>QTkw.ippg-3B.3</t>
  </si>
  <si>
    <t>QTkw.ippg-3B.2</t>
  </si>
  <si>
    <t>QTkw.ippg-4B</t>
  </si>
  <si>
    <t>QTkw.ippg-5A.1</t>
  </si>
  <si>
    <t>QTkw.ippg-5A.2</t>
  </si>
  <si>
    <t>QTkw.ippg-5B.1</t>
  </si>
  <si>
    <t>QTkw.ippg-5B.2</t>
  </si>
  <si>
    <t>QTkw.ippg-5B.3</t>
  </si>
  <si>
    <t>QTkw.ippg-5B.4</t>
  </si>
  <si>
    <t>QTkw.ippg-6A.1</t>
  </si>
  <si>
    <t>QTkw.ippg-6D</t>
  </si>
  <si>
    <t>QTkw.ippg-6B.4</t>
  </si>
  <si>
    <t>QTkw.ippg-6B.3</t>
  </si>
  <si>
    <t>QTkw.ippg-6B.2</t>
  </si>
  <si>
    <t>QTkw.ippg-6B.1</t>
  </si>
  <si>
    <t>QTkw.ippg-6A.5</t>
  </si>
  <si>
    <t>QTkw.ippg-6A.3</t>
  </si>
  <si>
    <t>QTkw.ippg-6A.4</t>
  </si>
  <si>
    <t>QTkw.ippg-6A.2</t>
  </si>
  <si>
    <t>Allele</t>
  </si>
  <si>
    <r>
      <rPr>
        <b/>
        <i/>
        <sz val="11"/>
        <color theme="1"/>
        <rFont val="Calibri"/>
        <family val="2"/>
        <charset val="204"/>
        <scheme val="minor"/>
      </rPr>
      <t>p</t>
    </r>
    <r>
      <rPr>
        <b/>
        <sz val="11"/>
        <color theme="1"/>
        <rFont val="Calibri"/>
        <family val="2"/>
        <charset val="204"/>
        <scheme val="minor"/>
      </rPr>
      <t>-value</t>
    </r>
  </si>
  <si>
    <t>A/G</t>
  </si>
  <si>
    <t>A/C</t>
  </si>
  <si>
    <t>T/C</t>
  </si>
  <si>
    <t>T/G</t>
  </si>
  <si>
    <t>A/T</t>
  </si>
  <si>
    <t>C/G</t>
  </si>
  <si>
    <t>T/A</t>
  </si>
  <si>
    <t>QTkw.ippg-7A</t>
  </si>
  <si>
    <t>QTkw.ippg-7B</t>
  </si>
  <si>
    <t>QTL/Gene ID</t>
  </si>
  <si>
    <t>Position including LD support intervals (bp)</t>
  </si>
  <si>
    <t>Length (bp)</t>
  </si>
  <si>
    <t>Gene/TE</t>
  </si>
  <si>
    <t>GO Ontology</t>
  </si>
  <si>
    <t>Function decription</t>
  </si>
  <si>
    <t>Annotation/interpros/uniprots</t>
  </si>
  <si>
    <t>TraesCS1A01G050100</t>
  </si>
  <si>
    <t>32 084 707 .. 32 089 178 (+)</t>
  </si>
  <si>
    <t>G</t>
  </si>
  <si>
    <t>MF: zinc ion binding; MF: oxidoreductase activity; BP: oxidation-reduction process</t>
  </si>
  <si>
    <t>Alcohol dehydrogenase, putative</t>
  </si>
  <si>
    <t>Alcohol dehydrogenase, zinc-type, conserved site; GroES-like; Alcohol dehydrogenase, C-terminal; Alcohol dehydrogenase, N-terminal; NAD(P)-binding domain; Polyketide synthase, enoylreductase domain</t>
  </si>
  <si>
    <t>TraesCS1A01G050200</t>
  </si>
  <si>
    <t>32 111 053 .. 32 112 972 (+)</t>
  </si>
  <si>
    <t>MF: catalytic activity; BP: cellular amino acid metabolic process; MF: carboxy-lyase activity; BP: carboxylic acid metabolic process; MF: pyridoxal phosphate binding</t>
  </si>
  <si>
    <t>Tryptophan decarboxylase</t>
  </si>
  <si>
    <t>Pyridoxal phosphate-dependent decarboxylase; Aromatic-L-amino-acid decarboxylase; Pyridoxal phosphate-dependent transferase, major region, subdomain 1; Pyridoxal phosphate-dependent transferase, subdomain 2; Pyridoxal phosphate-dependent transferase; Pyridoxal-phosphate binding site</t>
  </si>
  <si>
    <t>TraesCS1A01G050300</t>
  </si>
  <si>
    <t>32 186 072 .. 32 187 086 (+)</t>
  </si>
  <si>
    <t>Pentatricopeptide repeat-containing protein</t>
  </si>
  <si>
    <t>Pentatricopeptide repeat</t>
  </si>
  <si>
    <t>TraesCS1A01G050400</t>
  </si>
  <si>
    <t>32 260 043 .. 32 262 299 (+)</t>
  </si>
  <si>
    <t>CC: integral component of membrane</t>
  </si>
  <si>
    <t>Bidirectional sugar transporter SWEET</t>
  </si>
  <si>
    <t>SWEET sugar transporter</t>
  </si>
  <si>
    <t>TraesCS1A01G050500</t>
  </si>
  <si>
    <t>32 281 302 .. 32 280 860 (-)</t>
  </si>
  <si>
    <t>RING/U-box superfamily protein</t>
  </si>
  <si>
    <t>TraesCS1A01G050600</t>
  </si>
  <si>
    <t>32 291 317 .. 32 292 106 (+)</t>
  </si>
  <si>
    <t>BP: defense response</t>
  </si>
  <si>
    <t>Defensin</t>
  </si>
  <si>
    <t>Knottin, scorpion toxin-like; Defensin, plant</t>
  </si>
  <si>
    <t>TraesCS1A01G050700</t>
  </si>
  <si>
    <t>32 302 130 .. 32 302 932 (+)</t>
  </si>
  <si>
    <t>TraesCS1A01G050800</t>
  </si>
  <si>
    <t>32 451 297 .. 32 452 090 (+)</t>
  </si>
  <si>
    <t>TraesCS1A01G050900</t>
  </si>
  <si>
    <t>32 454 117 .. 32 455 183 (+)</t>
  </si>
  <si>
    <t>TraesCS1A01G051000</t>
  </si>
  <si>
    <t>32 476 408 .. 32 472 235 (-)</t>
  </si>
  <si>
    <t>F-box protein</t>
  </si>
  <si>
    <t>FBD domain</t>
  </si>
  <si>
    <t>TraesCS1A01G051100</t>
  </si>
  <si>
    <t>32 544 945 .. 32 547 585 (+)</t>
  </si>
  <si>
    <t>TE?</t>
  </si>
  <si>
    <t>F-box/LRR-repeat protein</t>
  </si>
  <si>
    <t>Leucine-rich repeat, cysteine-containing subtype; Leucine-rich repeat domain, L domain-like</t>
  </si>
  <si>
    <t>TraesCS1A01G051200</t>
  </si>
  <si>
    <t>32 549 428 .. 32 552 583 (+)</t>
  </si>
  <si>
    <t>Casein kinase I</t>
  </si>
  <si>
    <t>TraesCS1A01G051300</t>
  </si>
  <si>
    <t>32 890 600 .. 32 894 593 (+)</t>
  </si>
  <si>
    <t>WEB family protein, chloroplastic</t>
  </si>
  <si>
    <t>WEB family</t>
  </si>
  <si>
    <t>TraesCS1A01G051400</t>
  </si>
  <si>
    <t>32 895 825 .. 32 901 535 (+)</t>
  </si>
  <si>
    <t>MF: actin binding</t>
  </si>
  <si>
    <t>Kinase interacting (KIP1-like) family protein</t>
  </si>
  <si>
    <t>Protein Networked (NET), actin-binding (NAB) domain</t>
  </si>
  <si>
    <t>TraesCS1A01G051500</t>
  </si>
  <si>
    <t>33 019 233 .. 33 022 457 (+)</t>
  </si>
  <si>
    <t>Prostaglandin E synthase 3</t>
  </si>
  <si>
    <t>CS domain; HSP20-like chaperone</t>
  </si>
  <si>
    <t>TraesCS1A01G051600</t>
  </si>
  <si>
    <t>33 229 752 .. 33 226 677 (-)</t>
  </si>
  <si>
    <t>MF: protein binding</t>
  </si>
  <si>
    <t>F-box family protein</t>
  </si>
  <si>
    <t>F-box domain; Leucine-rich repeat domain, L domain-like</t>
  </si>
  <si>
    <t>TraesCS1A01G051700</t>
  </si>
  <si>
    <t>33 370 767 .. 33 373 330 (+)</t>
  </si>
  <si>
    <t>MF: calcium ion binding; MF: calcium-dependent phospholipid binding</t>
  </si>
  <si>
    <t>Glycine-rich protein A3</t>
  </si>
  <si>
    <t>Annexin A7</t>
  </si>
  <si>
    <t>TraesCS1A01G051800</t>
  </si>
  <si>
    <t>33 374 973 .. 33 373 636 (-)</t>
  </si>
  <si>
    <t>Protein aluminum sensitive 3</t>
  </si>
  <si>
    <t>UPF0014 family</t>
  </si>
  <si>
    <t>TraesCS1A01G051900</t>
  </si>
  <si>
    <t>33 377 767 .. 33 375 413 (-)</t>
  </si>
  <si>
    <t>transmembrane protein</t>
  </si>
  <si>
    <t>Protein of unknown function DUF4535</t>
  </si>
  <si>
    <t>TraesCS1A01G052000</t>
  </si>
  <si>
    <t>33 398 955 .. 33 397 501 (-)</t>
  </si>
  <si>
    <t>MF: DNA binding</t>
  </si>
  <si>
    <t>Wuschel-related homeobox protein</t>
  </si>
  <si>
    <t>Homeobox domain; Homeobox domain-like</t>
  </si>
  <si>
    <t>TraesCS1A01G052100</t>
  </si>
  <si>
    <t>34 149 852 .. 34 146 866 (-)</t>
  </si>
  <si>
    <t>MF: calcium ion binding; CC: endoplasmic reticulum; BP: protein folding; MF: unfolded protein binding</t>
  </si>
  <si>
    <t>Calreticulin</t>
  </si>
  <si>
    <t>Calreticulin/calnexin; Concanavalin A-like lectin/glucanase domain; Calreticulin/calnexin, conserved site</t>
  </si>
  <si>
    <t>TraesCS1A01G052200</t>
  </si>
  <si>
    <t>34 158 622 .. 34 170 633 (+)</t>
  </si>
  <si>
    <t>DUF810 family protein</t>
  </si>
  <si>
    <t>Protein of unknown function DUF810; Munc13 homology 1</t>
  </si>
  <si>
    <t>TraesCS1A01G052300</t>
  </si>
  <si>
    <t>34 410 005 .. 34 406 139 (-)</t>
  </si>
  <si>
    <t>MF: hydrolase activity, acting on ester bonds</t>
  </si>
  <si>
    <t>GDSL esterase/lipase</t>
  </si>
  <si>
    <t>GDSL lipase/esterase; SGNH hydrolase-type esterase domain</t>
  </si>
  <si>
    <t>TraesCS1A01G052400</t>
  </si>
  <si>
    <t>34 425 461 .. 34 427 079 (+)</t>
  </si>
  <si>
    <t>Helicase domain-containing family protein</t>
  </si>
  <si>
    <t>TraesCS1A01G052500</t>
  </si>
  <si>
    <t>34 534 324 .. 34 535 078 (+)</t>
  </si>
  <si>
    <t>CASP-like protein</t>
  </si>
  <si>
    <t>Domain of unknown function DUF588</t>
  </si>
  <si>
    <t>TraesCS1A01G052600</t>
  </si>
  <si>
    <t>34 708 072 .. 34 707 319 (-)</t>
  </si>
  <si>
    <t>MF: manganese ion binding; MF: nutrient reservoir activity</t>
  </si>
  <si>
    <t>Germin-like protein</t>
  </si>
  <si>
    <t>Germin; Cupin 1; RmlC-like cupin domain; RmlC-like jelly roll fold; Germin, manganese binding site</t>
  </si>
  <si>
    <t>TraesCS1A01G052700</t>
  </si>
  <si>
    <t>34 860 574 .. 34 859 821 (-)</t>
  </si>
  <si>
    <t>TraesCS1A01G052800</t>
  </si>
  <si>
    <t>34 877 981 .. 34 878 756 (+)</t>
  </si>
  <si>
    <t>TraesCS1A01G052900</t>
  </si>
  <si>
    <t>34 886 197 .. 34 885 342 (-)</t>
  </si>
  <si>
    <t>TraesCS1A01G053000</t>
  </si>
  <si>
    <t>34 891 789 .. 34 890 829 (-)</t>
  </si>
  <si>
    <t>TraesCS1A01G053100</t>
  </si>
  <si>
    <t>34 940 230 .. 34 939 460 (-)</t>
  </si>
  <si>
    <t>Germin; Cupin 1; IPR011051: RmlC-like cupin domain; RmlC-like jelly roll fold; Germin, manganese binding site</t>
  </si>
  <si>
    <t>TraesCS1A01G053200</t>
  </si>
  <si>
    <t>35 297 621 .. 35 296 615 (-)</t>
  </si>
  <si>
    <t>Per os infectivity factor 1</t>
  </si>
  <si>
    <t>TraesCS1A01G053300</t>
  </si>
  <si>
    <t>35 486 005 .. 35 487 282 (+)</t>
  </si>
  <si>
    <t>DUF1639 family protein</t>
  </si>
  <si>
    <t>Protein of unknown function DUF1639</t>
  </si>
  <si>
    <t>TraesCS1A01G053400</t>
  </si>
  <si>
    <t>35 491 194 .. 35 492 444 (+)</t>
  </si>
  <si>
    <t>F-box domain; Domain unknown function DUF295</t>
  </si>
  <si>
    <t>TraesCS1A01G053500</t>
  </si>
  <si>
    <t>35 525 794 .. 35 526 586 (+)</t>
  </si>
  <si>
    <t>TraesCS1A01G053600</t>
  </si>
  <si>
    <t>35 528 837 .. 35 532 835 (+)</t>
  </si>
  <si>
    <t>TraesCS1A01G053700</t>
  </si>
  <si>
    <t>35 532 835 .. 35 533 934 (+)</t>
  </si>
  <si>
    <t>MF: small protein activating enzyme activity</t>
  </si>
  <si>
    <t>Ubiquitin activating enzyme E1</t>
  </si>
  <si>
    <t>THIF-type NAD/FAD binding fold; Ubiquitin-activating enzyme, catalytic cysteine domain; Ubiquitin-activating enzyme E1, Cys active site</t>
  </si>
  <si>
    <t>TraesCS1A01G053800</t>
  </si>
  <si>
    <t>35 536 206 .. 35 537 473 (+)</t>
  </si>
  <si>
    <t>TraesCS1A01G053900</t>
  </si>
  <si>
    <t>35 540 807 .. 35 539 945 (-)</t>
  </si>
  <si>
    <t xml:space="preserve">TE </t>
  </si>
  <si>
    <t>Retrotransposon protein, putative, unclassified</t>
  </si>
  <si>
    <t>TraesCS1A01G054000</t>
  </si>
  <si>
    <t>35 543 825 .. 35 542 718 (-)</t>
  </si>
  <si>
    <t>Protein SENSITIVITY TO RED LIGHT REDUCED 1</t>
  </si>
  <si>
    <t>Sensitivity To Red Light Reduced-like, SRR1</t>
  </si>
  <si>
    <t>TraesCS1A01G054100</t>
  </si>
  <si>
    <t>35 558 964 .. 35 558 527 (-)</t>
  </si>
  <si>
    <t>TE</t>
  </si>
  <si>
    <t>Transposon protein, putative, CACTA, En/Spm sub-class</t>
  </si>
  <si>
    <t>TraesCS1A01G054200</t>
  </si>
  <si>
    <t>35 578 714 .. 35 577 373 (-)</t>
  </si>
  <si>
    <t>TraesCS1A01G054300</t>
  </si>
  <si>
    <t>35 931 964 .. 35 936 127 (+)</t>
  </si>
  <si>
    <t>Nuclear factor related to kappa-B-binding protein</t>
  </si>
  <si>
    <t>TraesCS1A01G054400</t>
  </si>
  <si>
    <t>35 944 326 .. 35 937 734 (-)</t>
  </si>
  <si>
    <t>MF: microtubule motor activity; MF: ATP binding; BP: microtubule-based movement; MF: microtubule binding</t>
  </si>
  <si>
    <t>Kinesin-like protein</t>
  </si>
  <si>
    <t>Kinesin motor domain; Kinesin motor domain, conserved site; P-loop containing nucleoside triphosphate hydrolase</t>
  </si>
  <si>
    <t>TraesCS1A01G054600</t>
  </si>
  <si>
    <t>36 172 789 .. 36 174 008 (+)</t>
  </si>
  <si>
    <t>Tetrapyrrole (Corrin/Porphyrin) Methylase</t>
  </si>
  <si>
    <t>TraesCS1A01G054500</t>
  </si>
  <si>
    <t>36 174 659 .. 36 171 530 (-)</t>
  </si>
  <si>
    <t>Pentatricopeptide repeat; Tetratricopeptide-like helical domain</t>
  </si>
  <si>
    <t>TraesCS1A01G054700</t>
  </si>
  <si>
    <t>36 187 672 .. 36 185 753 (-)</t>
  </si>
  <si>
    <t>36 188 482 .. 36 185 622 (-)</t>
  </si>
  <si>
    <t>TraesCS1A01G054800</t>
  </si>
  <si>
    <t>36 261 215 .. 36 259 368 (-)</t>
  </si>
  <si>
    <t>TraesCS1A01G054900</t>
  </si>
  <si>
    <t>36 269 319 .. 36 267 235 (-)</t>
  </si>
  <si>
    <t>MF: nucleic acid binding</t>
  </si>
  <si>
    <t>Zinc finger protein, putative</t>
  </si>
  <si>
    <t>Zinc finger, RING/FYVE/PHD-type; Zinc finger C2H2-type</t>
  </si>
  <si>
    <t>TraesCS1A01G055000</t>
  </si>
  <si>
    <t>36 271 325 .. 36 278 335 (+)</t>
  </si>
  <si>
    <t>Integral membrane protein, TerC family protein</t>
  </si>
  <si>
    <t>Integral membrane protein TerC; Integral membrane protein TerC, riboswitch-linked</t>
  </si>
  <si>
    <t>TraesCS1A01G055100</t>
  </si>
  <si>
    <t>36 272 082 .. 36 271 402 (-)</t>
  </si>
  <si>
    <t>FtsH extracellular protease family</t>
  </si>
  <si>
    <t>TraesCS1A01G055200</t>
  </si>
  <si>
    <t>36 281 199 .. 36 278 601 (-)</t>
  </si>
  <si>
    <t>Transmembrane protein, putative</t>
  </si>
  <si>
    <t>Protein of unknown function DUF1218</t>
  </si>
  <si>
    <t>TraesCS1A01G055300</t>
  </si>
  <si>
    <t>36 555 323 .. 36 556 600 (+)</t>
  </si>
  <si>
    <t>Epsin</t>
  </si>
  <si>
    <t>ENTH/VHS; ENTH domain</t>
  </si>
  <si>
    <t>TraesCS1A01G055400</t>
  </si>
  <si>
    <t>36 561 933 .. 36 569 908 (+)</t>
  </si>
  <si>
    <t>DIS3-like exonuclease 2</t>
  </si>
  <si>
    <t>Winged helix-turn-helix DNA-binding domain; Nucleic acid-binding, OB-fold</t>
  </si>
  <si>
    <t>TraesCS1A01G055500</t>
  </si>
  <si>
    <t>36 605 149 .. 36 605 802 (+)</t>
  </si>
  <si>
    <t>TraesCS1A01G055600</t>
  </si>
  <si>
    <t>36 606 299 .. 36 607 276 (+)</t>
  </si>
  <si>
    <t>TraesCS1A01G055700</t>
  </si>
  <si>
    <t>36 606 873 .. 36 606 494 (-)</t>
  </si>
  <si>
    <t>Two-component response regulator ARR17</t>
  </si>
  <si>
    <t>TraesCS1A01G055800</t>
  </si>
  <si>
    <t>36 613 172 .. 36 615 621 (+)</t>
  </si>
  <si>
    <t>TraesCS1A01G055900</t>
  </si>
  <si>
    <t>36 621 713 .. 36 620 347 (-)</t>
  </si>
  <si>
    <t>MF: hydrolase activity, hydrolyzing O-glycosyl compounds; BP: carbohydrate metabolic process</t>
  </si>
  <si>
    <t>Glucan endo-1,3-beta-glucosidase, putative</t>
  </si>
  <si>
    <t>Glycoside hydrolase family 17; Glycoside hydrolase superfamily</t>
  </si>
  <si>
    <t>TraesCS1A01G056000</t>
  </si>
  <si>
    <t>36 636 677 .. 36 637 977 (+)</t>
  </si>
  <si>
    <t>TraesCS1A01G056100</t>
  </si>
  <si>
    <t>36 763 635 .. 36 761 839 (-)</t>
  </si>
  <si>
    <t>Protein ABIL1</t>
  </si>
  <si>
    <t>TraesCS1A01G056200</t>
  </si>
  <si>
    <t>36 766 338 .. 36 765 924 (-)</t>
  </si>
  <si>
    <t>ALMT1-M39.2</t>
  </si>
  <si>
    <t>TraesCS1A01G056300</t>
  </si>
  <si>
    <t>36 768 334 .. 36 767 836 (-)</t>
  </si>
  <si>
    <t>Retrotransposon protein SINE subclass</t>
  </si>
  <si>
    <t>TraesCS1A01G056400</t>
  </si>
  <si>
    <t>36 770 407 .. 36 769 724 (-)</t>
  </si>
  <si>
    <t>Class II aminoacyl-tRNA and biotin synthetases superfamily protein</t>
  </si>
  <si>
    <t>TraesCS1A01G056500</t>
  </si>
  <si>
    <t>36 774 424 .. 36 772 140 (-)</t>
  </si>
  <si>
    <t>F-box domain; Leucine-rich repeat, cysteine-containing subtype; Leucine-rich repeat domain, L domain-like</t>
  </si>
  <si>
    <t>TraesCS1A01G056600</t>
  </si>
  <si>
    <t>36 776 373 .. 36 780 640 (+)</t>
  </si>
  <si>
    <t>Pyrimidine-specific ribonucleoside hydrolase</t>
  </si>
  <si>
    <t>Inosine/uridine-preferring nucleoside hydrolase domain</t>
  </si>
  <si>
    <t>TraesCS1A01G056700</t>
  </si>
  <si>
    <t>36 794 163 .. 36 794 789 (+)</t>
  </si>
  <si>
    <t>BP: metal ion transport; MF: metal ion binding</t>
  </si>
  <si>
    <t>Heavy metal transport/detoxification protein</t>
  </si>
  <si>
    <t>Heavy metal-associated domain, HMA</t>
  </si>
  <si>
    <t>TraesCS1A01G056800</t>
  </si>
  <si>
    <t>36 823 911 .. 36 824 339 (+)</t>
  </si>
  <si>
    <t>TraesCS1A01G056900</t>
  </si>
  <si>
    <t>36 839 920 .. 36 840 861 (+)</t>
  </si>
  <si>
    <t>30S ribosomal protein S4</t>
  </si>
  <si>
    <t>TraesCS1A01G057000</t>
  </si>
  <si>
    <t>37 439 847 .. 37 460 883 (+)</t>
  </si>
  <si>
    <t>BP: tRNA processing</t>
  </si>
  <si>
    <t>tRNA dimethylallyltransferase</t>
  </si>
  <si>
    <t>tRNA dimethylallyltransferase; P-loop containing nucleoside triphosphate hydrolase</t>
  </si>
  <si>
    <t>TraesCS1A01G057100</t>
  </si>
  <si>
    <t>37 465 850 .. 37 468 260 (+)</t>
  </si>
  <si>
    <t>F-box domain</t>
  </si>
  <si>
    <t>TraesCS1A01G057200</t>
  </si>
  <si>
    <t>37 478 206 .. 37 481 881 (+)</t>
  </si>
  <si>
    <t>MF: glutamyl-tRNA reductase activity; BP: tetrapyrrole biosynthetic process;MF: NADP binding; BP: oxidation-reduction process</t>
  </si>
  <si>
    <t>Glutamyl-tRNA reductase</t>
  </si>
  <si>
    <t>Tetrapyrrole biosynthesis, glutamyl-tRNA reductase; Quinate/shikimate 5-dehydrogenase/glutamyl-tRNA reductase; Tetrapyrrole biosynthesis, glutamyl-tRNA reductase, N-terminal; Tetrapyrrole biosynthesis, glutamyl-tRNA reductase, dimerisation domain; NAD(P)-binding domain; Glutamyl-tRNA reductase, conserved site</t>
  </si>
  <si>
    <t>TraesCS1A01G057300</t>
  </si>
  <si>
    <t>37 504 986 .. 37 502 130 (-)</t>
  </si>
  <si>
    <t>TraesCS1A01G057400</t>
  </si>
  <si>
    <t>37 512 267 .. 37 509 895 (-)</t>
  </si>
  <si>
    <t>TraesCS1A01G057500</t>
  </si>
  <si>
    <t>37 510 298 .. 37 510 492 (+)</t>
  </si>
  <si>
    <t>response regulator 17</t>
  </si>
  <si>
    <t>TraesCS1A01G057600</t>
  </si>
  <si>
    <t>37 622 853 .. 37 619 290 (-)</t>
  </si>
  <si>
    <t>carboxyl-terminal peptidase (DUF239)</t>
  </si>
  <si>
    <t>Neprosin</t>
  </si>
  <si>
    <t>TraesCS1A01G057700</t>
  </si>
  <si>
    <t>38 344 819 .. 38 343 191 (-)</t>
  </si>
  <si>
    <t>Alpha/beta-Hydrolases superfamily protein</t>
  </si>
  <si>
    <t>TraesCS1A01G057800</t>
  </si>
  <si>
    <t>38 359 265 .. 38 359 954 (+)</t>
  </si>
  <si>
    <t>TraesCS1A01G057900</t>
  </si>
  <si>
    <t>38 368 653 .. 38 366 744 (-)</t>
  </si>
  <si>
    <t>Remorin family protein</t>
  </si>
  <si>
    <t>Remorin, C-terminal</t>
  </si>
  <si>
    <t>TraesCS1A01G058000</t>
  </si>
  <si>
    <t>38 485 543 .. 38 484 393 (-)</t>
  </si>
  <si>
    <t>Disease resistance protein (CC-NBS-LRR class) family</t>
  </si>
  <si>
    <t>TraesCS1A01G063300</t>
  </si>
  <si>
    <t>44 367 067 .. 44 363 599 (-)</t>
  </si>
  <si>
    <t>FBD-associated F-box protein</t>
  </si>
  <si>
    <t>F-box domain; FBD domain; Leucine-rich repeat domain, L domain-like</t>
  </si>
  <si>
    <t>TraesCS1A01G063400</t>
  </si>
  <si>
    <t>44 370 833 .. 44 369 582 (-)</t>
  </si>
  <si>
    <t>TraesCS1A01G063500</t>
  </si>
  <si>
    <t>44 407 943 .. 44 406 439 (-)</t>
  </si>
  <si>
    <t>MF: zinc ion binding</t>
  </si>
  <si>
    <t>DNL-type zinc finger protein</t>
  </si>
  <si>
    <t>Zinc finger, DNL-type</t>
  </si>
  <si>
    <t>TraesCS1A01G063600</t>
  </si>
  <si>
    <t>44 408 101 .. 44 411 901 (+)</t>
  </si>
  <si>
    <t>Ubiquitin-conjugating enzyme E2</t>
  </si>
  <si>
    <t>Ubiquitin-conjugating enzyme E2; Ubiquitin-conjugating enzyme/RWD-like; Ubiquitin-conjugating enzyme, active site</t>
  </si>
  <si>
    <t>TraesCS1A01G063700</t>
  </si>
  <si>
    <t>45 105 139 .. 45 104 452 (-)</t>
  </si>
  <si>
    <t>TraesCS1A01G063800</t>
  </si>
  <si>
    <t>45 498 411 .. 45 498 142 (-)</t>
  </si>
  <si>
    <t>Cyst nematode resistance protein-like</t>
  </si>
  <si>
    <t>TraesCS1A01G063900</t>
  </si>
  <si>
    <t>45 503 738 .. 45 503 334 (-)</t>
  </si>
  <si>
    <t>Ribonuclease H-like superfamily protein</t>
  </si>
  <si>
    <t>TraesCS1A01G064000</t>
  </si>
  <si>
    <t>45 543 088 .. 45 548 553 (+)</t>
  </si>
  <si>
    <t>MF: galactosylgalactosylxylosylprotein 3-beta-glucuronosyltransferase activity; CC: membrane</t>
  </si>
  <si>
    <t>Glycosyltransferases</t>
  </si>
  <si>
    <t>Glycosyl transferase, family 43; Nucleotide-diphospho-sugar transferases</t>
  </si>
  <si>
    <t>TraesCS1A01G064100</t>
  </si>
  <si>
    <t>45 793 606 .. 45 797 826 (+)</t>
  </si>
  <si>
    <t>Protein IQ-DOMAIN 1</t>
  </si>
  <si>
    <t>IQ motif, EF-hand binding site; Domain of unknown function DUF4005</t>
  </si>
  <si>
    <t>TraesCS1A01G064200</t>
  </si>
  <si>
    <t>45 858 080 .. 45 854 057 (-)</t>
  </si>
  <si>
    <t>Rho guanine nucleotide exchange factor</t>
  </si>
  <si>
    <t>RNA recognition motif domain</t>
  </si>
  <si>
    <t>TraesCS1A01G064300</t>
  </si>
  <si>
    <t>46 202 525 .. 46 201 009 (-)</t>
  </si>
  <si>
    <t>Crotonobetainyl-CoA dehydrogenase</t>
  </si>
  <si>
    <t>TraesCS1A01G064400</t>
  </si>
  <si>
    <t>46 258 251 .. 46 248 399 (-)</t>
  </si>
  <si>
    <t>Prenyltransferase nscD</t>
  </si>
  <si>
    <t>TraesCS1A01G064500</t>
  </si>
  <si>
    <t>46 296 502 .. 46 289 343 (-)</t>
  </si>
  <si>
    <t>TraesCS1A01G064600</t>
  </si>
  <si>
    <t>46 310 369 .. 46 299 890 (-)</t>
  </si>
  <si>
    <t>CCCH-type zinc fingerfamily protein with RNA-binding domain-containing protein</t>
  </si>
  <si>
    <t>TraesCS1A01G064700</t>
  </si>
  <si>
    <t>46 441 567 .. 46 442 778 (+)</t>
  </si>
  <si>
    <t>Ribosomal RNA large subunit methyltransferase E</t>
  </si>
  <si>
    <t>Domain unknown function DUF295</t>
  </si>
  <si>
    <t>TraesCS1A01G064800</t>
  </si>
  <si>
    <t>47 194 404 .. 47 185 808 (-)</t>
  </si>
  <si>
    <t>MF: catalytic activity; MF: alpha,alpha-trehalose-phosphate synthase (UDP-forming) activity; BP: trehalose biosynthetic process</t>
  </si>
  <si>
    <t>Trehalose-6-phosphate synthase</t>
  </si>
  <si>
    <t>Glycosyl transferase, family 20; Trehalose-phosphatase; Alpha,alpha-trehalose-phosphate synthase; HAD-like domain</t>
  </si>
  <si>
    <t>TraesCS1A01G064900</t>
  </si>
  <si>
    <t>47 204 919 .. 47 201 867 (-)</t>
  </si>
  <si>
    <t>MF: transporter activity; CC: membrane; CC: integral component of membrane; MF: transmembrane transporter activity; MF: substrate-specific transmembrane transporter activity; BP: transmembrane transport</t>
  </si>
  <si>
    <t>Sugar transporter, putative</t>
  </si>
  <si>
    <t>Sugar/inositol transporter; Major facilitator, sugar transporter-like; Sugar transporter, conserved site; Major facilitator superfamily domain</t>
  </si>
  <si>
    <t>TraesCS1A01G065000</t>
  </si>
  <si>
    <t>47 211 960 .. 47 209 815 (-)</t>
  </si>
  <si>
    <t>MF: binding</t>
  </si>
  <si>
    <t>Importin subunit beta-1</t>
  </si>
  <si>
    <t>Armadillo-like helical; Armadillo-type fold</t>
  </si>
  <si>
    <t>TraesCS1A01G065100</t>
  </si>
  <si>
    <t>47 214 447 .. 47 213 236 (-)</t>
  </si>
  <si>
    <t>Retrotransposon protein, putative, Ty1-copia subclass</t>
  </si>
  <si>
    <t>Leucine-rich repeat protein kinase family protein</t>
  </si>
  <si>
    <t>TraesCS1A01G065200</t>
  </si>
  <si>
    <t>47 378 105 .. 47 377 568 (-)</t>
  </si>
  <si>
    <t>TraesCS1A01G065300</t>
  </si>
  <si>
    <t>47 578 260 .. 47 586 187 (+)</t>
  </si>
  <si>
    <t>Transducin/WD-like repeat-protein</t>
  </si>
  <si>
    <t>WD40 repeat; IPR015943: WD40/YVTN repeat-like-containing domain; IPR017986: WD40-repeat-containing domain</t>
  </si>
  <si>
    <t>TraesCS1A01G065400</t>
  </si>
  <si>
    <t>47 799 453 .. 47 806 227 (+)</t>
  </si>
  <si>
    <t>CC: nuclear pore; BP: transport</t>
  </si>
  <si>
    <t>Nuclear pore complex protein Nup98-Nup96</t>
  </si>
  <si>
    <t>Peptidase S59, nucleoporin</t>
  </si>
  <si>
    <t>TraesCS1A01G065500</t>
  </si>
  <si>
    <t>47 806 140 .. 47 805 904 (-)</t>
  </si>
  <si>
    <t>Transcription initiation factor TFIID subunit A</t>
  </si>
  <si>
    <t>TraesCS1A01G065600</t>
  </si>
  <si>
    <t>47 827 916 .. 47 823 749 (-)</t>
  </si>
  <si>
    <t>MF: binding; BP: intracellular protein transport; MF: Ran GTPase binding</t>
  </si>
  <si>
    <t>Importin-beta, N-terminal domain; Armadillo-like helical; Armadillo-type fold</t>
  </si>
  <si>
    <t>TraesCS1A01G065700</t>
  </si>
  <si>
    <t>48 575 894 .. 48 591 514 (+)</t>
  </si>
  <si>
    <t>MF: protein binding; MF: zinc ion binding</t>
  </si>
  <si>
    <t>E3 SUMO-protein ligase SIZ1</t>
  </si>
  <si>
    <t>Zinc finger, PHD-type; SAP domain; Zinc finger, MIZ-type; Zinc finger, FYVE/PHD-type; Zinc finger, RING/FYVE/PHD-type; Zinc finger, PHD-type, conserved site; Zinc finger, PHD-finger</t>
  </si>
  <si>
    <t>TraesCS1A01G065800</t>
  </si>
  <si>
    <t>48 594 183 .. 48 592 864 (-)</t>
  </si>
  <si>
    <t>Protamine P1 family protein</t>
  </si>
  <si>
    <t>TraesCS1A01G065900</t>
  </si>
  <si>
    <t>48 707 143 .. 48 703 230 (-)</t>
  </si>
  <si>
    <t>Cold-responsive protein WCOR15-2A</t>
  </si>
  <si>
    <t>TraesCS1A01G066000</t>
  </si>
  <si>
    <t>48 729 584 .. 48 725 007 (-)</t>
  </si>
  <si>
    <t>MF: binding; CC: nucleus</t>
  </si>
  <si>
    <t>Condensin-2 complex subunit G2</t>
  </si>
  <si>
    <t>Armadillo-like helical; Armadillo-type fold; Condensin-2 complex subunit G2</t>
  </si>
  <si>
    <t>TraesCS1A01G066100</t>
  </si>
  <si>
    <t>48 771 094 .. 48 776 849 (+)</t>
  </si>
  <si>
    <t>MF: nutrient reservoir activity</t>
  </si>
  <si>
    <t>11S globulin seed storage protein</t>
  </si>
  <si>
    <t>11-S seed storage protein, plant; Cupin 1; RmlC-like cupin domain; RmlC-like jelly roll fold</t>
  </si>
  <si>
    <t>TraesCS1A01G066200</t>
  </si>
  <si>
    <t>48 783 668 .. 48 786 472 (+)</t>
  </si>
  <si>
    <t>MF: protein kinase activity; MF: ATP binding; BP: protein phosphorylation; MF: carbohydrate binding</t>
  </si>
  <si>
    <t>Lectin receptor kinase-like protein</t>
  </si>
  <si>
    <t>Protein kinase domain; Legume lectin domain; Serine/threonine-protein kinase, active site; Protein kinase-like domain; Concanavalin A-like lectin/glucanase domain; Protein kinase, ATP binding site</t>
  </si>
  <si>
    <t>TraesCS1A01G066300</t>
  </si>
  <si>
    <t>48 966 062 .. 48 979 283 (+)</t>
  </si>
  <si>
    <t>BP: protein glycosylation; MF: galactosyltransferase activity; CC: membrane; MF: carbohydrate binding</t>
  </si>
  <si>
    <t>Beta 1, 3 galactosyltransferase</t>
  </si>
  <si>
    <t>Galectin, carbohydrate recognition domain; Glycosyl transferase, family 31; Concanavalin A-like lectin/glucanase domain</t>
  </si>
  <si>
    <t>TraesCS1A01G066400</t>
  </si>
  <si>
    <t>48 979 589 .. 48 982 811 (+)</t>
  </si>
  <si>
    <t>MF: dihydrolipoyl dehydrogenase activity; MF: oxidoreductase activity; MF: oxidoreductase activity, acting on a sulfur group of donors, NAD(P) as acceptor; BP: cell redox homeostasis; MF: flavin adenine dinucleotide binding; BP: oxidation-reduction process</t>
  </si>
  <si>
    <t>Dihydrolipoyl dehydrogenase</t>
  </si>
  <si>
    <t>Pyridine nucleotide-disulphide oxidoreductase, dimerisation domain; Dihydrolipoamide dehydrogenase; Pyridine nucleotide-disulphide oxidoreductase, class I, active site; FAD/NAD-linked reductase, dimerisation domain; FAD/NAD(P)-binding domain</t>
  </si>
  <si>
    <t>TraesCS1A01G066500</t>
  </si>
  <si>
    <t>48 993 388 .. 48 992 816 (-)</t>
  </si>
  <si>
    <t>Pentatricopeptide repeat superfamily protein</t>
  </si>
  <si>
    <t>TraesCS1A01G066600</t>
  </si>
  <si>
    <t>48 999 728 .. 48 998 937 (-)</t>
  </si>
  <si>
    <t>TraesCS1A01G066700</t>
  </si>
  <si>
    <t>49 096 241 .. 49 100 322 (+)</t>
  </si>
  <si>
    <t>MF: protein kinase activity; MF: ATP binding; BP: protein phosphorylation</t>
  </si>
  <si>
    <t>Kinase family protein</t>
  </si>
  <si>
    <t>Protein kinase domain; Serine/threonine-protein kinase, active site; Protein kinase-like domain; Protein kinase, ATP binding site</t>
  </si>
  <si>
    <t>TraesCS1A01G066800</t>
  </si>
  <si>
    <t>49 101 719 .. 49 099 224 (-)</t>
  </si>
  <si>
    <t>MF: acyl-CoA dehydrogenase activity; BP: metabolic process; MF: oxidoreductase activity, acting on the CH-CH group of donors; BP: oxidation-reduction process</t>
  </si>
  <si>
    <t>Acyl-CoA dehydrogenase</t>
  </si>
  <si>
    <t>Acyl-CoA dehydrogenase, conserved site; Acyl-CoA oxidase/dehydrogenase, central domain; Acyl-CoA dehydrogenase/oxidase C-terminal; Acyl-CoA dehydrogenase/oxidase, N-terminal and middle domain</t>
  </si>
  <si>
    <t>TraesCS1A01G066900</t>
  </si>
  <si>
    <t>49 149 510 .. 49 154 022 (+)</t>
  </si>
  <si>
    <t>MF: ATP binding</t>
  </si>
  <si>
    <t>p-loop containing nucleoside triphosphate hydrolases superfamily protein</t>
  </si>
  <si>
    <t>AAA+ ATPase domain; ATPase, AAA-type, core; P-loop containing nucleoside triphosphate hydrolase</t>
  </si>
  <si>
    <t>TraesCS1A01G067000</t>
  </si>
  <si>
    <t>49 245 482 .. 49 250 648 (+)</t>
  </si>
  <si>
    <t>TraesCS1A01G067100</t>
  </si>
  <si>
    <t>49 247 229 .. 49 247 035 (-)</t>
  </si>
  <si>
    <t>TraesCS1A01G067200</t>
  </si>
  <si>
    <t>49 254 104 .. 49 251 327 (-)</t>
  </si>
  <si>
    <t>MF: double-stranded DNA binding; BP: regulation of transcription, DNA-templated</t>
  </si>
  <si>
    <t>Mitochondrial transcription termination factor family protein, putative</t>
  </si>
  <si>
    <t>Transcription termination factor, mitochondrial/chloroplastic</t>
  </si>
  <si>
    <t>TraesCS1A01G067300</t>
  </si>
  <si>
    <t>49 269 259 .. 49 288 855 (+)</t>
  </si>
  <si>
    <t>MF: nucleic acid binding; MF: protein binding; CC: nucleus; BP: RNA processing; BP: mRNA processing</t>
  </si>
  <si>
    <t>Polyribonucleotide nucleotidyltransferase</t>
  </si>
  <si>
    <t>S1 domain; HAT (Half-A-TPR) repeat; Suppressor of forked; Tetratricopeptide-like helical domain; Nucleic acid-binding, OB-fold; RNA-binding domain, S1</t>
  </si>
  <si>
    <t>TraesCS1A01G067400</t>
  </si>
  <si>
    <t>49 293 371 .. 49 297 785 (+)</t>
  </si>
  <si>
    <t>TraesCS1A01G067500</t>
  </si>
  <si>
    <t>49 305 054 .. 49 305 620 (+)</t>
  </si>
  <si>
    <t>TraesCS1A01G067600</t>
  </si>
  <si>
    <t>49 346 641 .. 49 350 652 (+)</t>
  </si>
  <si>
    <t>TraesCS1A01G067700</t>
  </si>
  <si>
    <t>49 355 113 .. 49 356 126 (+)</t>
  </si>
  <si>
    <t>TraesCS1A01G067900</t>
  </si>
  <si>
    <t>49 361 011 .. 49 363 692 (+)</t>
  </si>
  <si>
    <t>Tetraspanin family protein</t>
  </si>
  <si>
    <t>Tetraspanin/Peripherin</t>
  </si>
  <si>
    <t>TraesCS1A01G068000</t>
  </si>
  <si>
    <t>49 367 228 .. 49 365 311 (-)</t>
  </si>
  <si>
    <t>protein translocase subunit</t>
  </si>
  <si>
    <t>TraesCS1A01G068100</t>
  </si>
  <si>
    <t>49 487 661 .. 49 485 546 (-)</t>
  </si>
  <si>
    <t>neuronal PAS domain protein</t>
  </si>
  <si>
    <t>TraesCS1A01G068200</t>
  </si>
  <si>
    <t>49 518 411 .. 49 516 730 (-)</t>
  </si>
  <si>
    <t>PLATZ transcription factor</t>
  </si>
  <si>
    <t>Protein of unknown function DUF597</t>
  </si>
  <si>
    <t>TraesCS1A01G068300</t>
  </si>
  <si>
    <t>49 532 463 .. 49 526 825 (-)</t>
  </si>
  <si>
    <t>Nuclear receptor corepressor 1</t>
  </si>
  <si>
    <t>SANT/Myb domain; Homeobox domain-like; IPR017884: SANT domain</t>
  </si>
  <si>
    <t>TraesCS1A01G068400</t>
  </si>
  <si>
    <t>49 897 878 .. 49 896 641 (-)</t>
  </si>
  <si>
    <t>Peptide methionine sulfoxide reductase MsrB</t>
  </si>
  <si>
    <t>TraesCS1A01G068500</t>
  </si>
  <si>
    <t>49 961 536 .. 49 960 688 (-)</t>
  </si>
  <si>
    <t>Mss4-like</t>
  </si>
  <si>
    <t>TraesCS1A01G068600</t>
  </si>
  <si>
    <t>49 967 321 .. 49 971 213 (+)</t>
  </si>
  <si>
    <t>Glycosyl hydrolase family protein 43, putative, expressed</t>
  </si>
  <si>
    <t>Glycoside hydrolase, family 43; Glycosyl hydrolase, five-bladed beta-propellor domain</t>
  </si>
  <si>
    <t>TraesCS1A01G068700</t>
  </si>
  <si>
    <t>49 973 452 .. 49 972 817 (-)</t>
  </si>
  <si>
    <t>arginine N-methyltransferase, putative (DUF688)</t>
  </si>
  <si>
    <t>TraesCS1A01G068800</t>
  </si>
  <si>
    <t>50 511 541 .. 50 512 089 (+)</t>
  </si>
  <si>
    <t>DNA topoisomerase</t>
  </si>
  <si>
    <t>TraesCS1A01G068900</t>
  </si>
  <si>
    <t>50 539 888 .. 50 538 726 (-)</t>
  </si>
  <si>
    <t>GH3.3</t>
  </si>
  <si>
    <t>GH3 family</t>
  </si>
  <si>
    <t>TraesCS1A01G069000</t>
  </si>
  <si>
    <t>50 631 948 .. 50 631 574 (-)</t>
  </si>
  <si>
    <t>bZIP transcription factor family protein</t>
  </si>
  <si>
    <t>TraesCS1A01G069100</t>
  </si>
  <si>
    <t>50 841 064 .. 50 837 517 (-)</t>
  </si>
  <si>
    <t>CsAtPR5</t>
  </si>
  <si>
    <t>TraesCS1A01G069200</t>
  </si>
  <si>
    <t>50 845 185 .. 50 842 537 (-)</t>
  </si>
  <si>
    <t>TraesCS1A01G193400</t>
  </si>
  <si>
    <t>350 401 398 .. 350 395 521 (-)</t>
  </si>
  <si>
    <t>MF: DNA binding; BP: regulation of transcription, DNA-templated;GO:0008289 MF: lipid binding; MF: sequence-specific DNA binding</t>
  </si>
  <si>
    <t>Homeobox-leucine zipper family protein</t>
  </si>
  <si>
    <t>Homeobox domain; START domain; Homeobox domain-like; Homeobox, conserved site; START-like domain</t>
  </si>
  <si>
    <t>TraesCS1A01G193500</t>
  </si>
  <si>
    <t>350 749 390 .. 350 752 293 (+)</t>
  </si>
  <si>
    <t>Plastid-lipid-Associated Protein</t>
  </si>
  <si>
    <t>Plastid lipid-associated protein/fibrillin conserved domain</t>
  </si>
  <si>
    <t>TraesCS1A01G193600</t>
  </si>
  <si>
    <t>350 763 077 .. 350 752 534 (-)</t>
  </si>
  <si>
    <t>TELO2-interacting protein 1</t>
  </si>
  <si>
    <t>TraesCS1A01G193700</t>
  </si>
  <si>
    <t>351 211 684 .. 351 212 265 (+)</t>
  </si>
  <si>
    <t>MF: calcium ion binding</t>
  </si>
  <si>
    <t>Calmodulin</t>
  </si>
  <si>
    <t>EF-hand domain; EF-hand domain pair; EF-Hand 1, calcium-binding site</t>
  </si>
  <si>
    <t>TraesCS1A01G193800</t>
  </si>
  <si>
    <t>351 340 625 .. 351 340 980 (+)</t>
  </si>
  <si>
    <t>transmembrane protein, putative</t>
  </si>
  <si>
    <t>TraesCS1A01G193900</t>
  </si>
  <si>
    <t>351 345 047 .. 351 343 639 (-)</t>
  </si>
  <si>
    <t>Non-capsid protein NS-1</t>
  </si>
  <si>
    <t>TraesCS1A01G194000</t>
  </si>
  <si>
    <t>351 344 987 .. 351 347 996 (+)</t>
  </si>
  <si>
    <t>NADH dehydrogenase [ubiquinone] 1 beta subcomplex subunit 10</t>
  </si>
  <si>
    <t>NADH-ubiquinone oxidoreductase, subunit 10</t>
  </si>
  <si>
    <t>TraesCS1A01G194100</t>
  </si>
  <si>
    <t>351 350 790 .. 351 349 023 (-)</t>
  </si>
  <si>
    <t>MF: magnesium ion binding; MF: ATP binding; CC: intracellular; BP: inositol trisphosphate metabolic process; MF: inositol tetrakisphosphate 1-kinase activity; MF: inositol-1,3,4-trisphosphate 6-kinase activity; MF: inositol-1,3,4-trisphosphate 5-kinase activity</t>
  </si>
  <si>
    <t>Inositol-tetrakisphosphate 1-kinase</t>
  </si>
  <si>
    <t>TraesCS1A01G194200</t>
  </si>
  <si>
    <t>351 476 085 .. 351 474 705 (-)</t>
  </si>
  <si>
    <t>Tetratricopeptide repeat (TPR)-like superfamily protein</t>
  </si>
  <si>
    <t>Tetratricopeptide-like helical domain; Tetratricopeptide repeat-containing domain</t>
  </si>
  <si>
    <t>TraesCS1A01G194300</t>
  </si>
  <si>
    <t>351 596 681 .. 351 596 076 (-)</t>
  </si>
  <si>
    <t>Transposon TX1 uncharacterized</t>
  </si>
  <si>
    <t>Endonuclease/exonuclease/phosphatase</t>
  </si>
  <si>
    <t>TraesCS1A01G194400</t>
  </si>
  <si>
    <t>351 608 182 .. 351 604 602 (-)</t>
  </si>
  <si>
    <t>ER-based factor for assembly of V-ATPase</t>
  </si>
  <si>
    <t>ATPase, vacuolar ER assembly factor, Vma12</t>
  </si>
  <si>
    <t>TraesCS1A01G194500</t>
  </si>
  <si>
    <t>351 856 640 .. 351 857 125 (+)</t>
  </si>
  <si>
    <t>VQ motif protein</t>
  </si>
  <si>
    <t>TraesCS1A01G194600</t>
  </si>
  <si>
    <t>351 859 473 .. 351 856 915 (-)</t>
  </si>
  <si>
    <t>F-box/LRR-repeat protein 20</t>
  </si>
  <si>
    <t>TraesCS1A01G194700</t>
  </si>
  <si>
    <t>351 863 846 .. 351 859 608 (-)</t>
  </si>
  <si>
    <t>TraesCS1A01G194800</t>
  </si>
  <si>
    <t>351 878 373 .. 351 882 317 (+)</t>
  </si>
  <si>
    <t>(RAP Annotation release2) NERD domain containing protein</t>
  </si>
  <si>
    <t>Nuclease-related domain, NERD</t>
  </si>
  <si>
    <t>TraesCS1A01G194900</t>
  </si>
  <si>
    <t>351 886 581 .. 351 882 936 (-)</t>
  </si>
  <si>
    <t>Cinnamoyl-CoA reductase-like protein</t>
  </si>
  <si>
    <t>NAD(P)-binding domain</t>
  </si>
  <si>
    <t>TraesCS1A01G195000</t>
  </si>
  <si>
    <t>352 013 037 .. 352 016 495 (+)</t>
  </si>
  <si>
    <t>Replication protein A DNA-binding subunit</t>
  </si>
  <si>
    <t>Nucleic acid-binding, OB-fold; Replication factor A, C-terminal</t>
  </si>
  <si>
    <t>TraesCS1A01G195100</t>
  </si>
  <si>
    <t>352 140 961 .. 352 136 861 (-)</t>
  </si>
  <si>
    <t>CC: intracellular; BP: intracellular protein transport</t>
  </si>
  <si>
    <t>TOM1-like protein 2</t>
  </si>
  <si>
    <t>VHS domain; IPR004152: GAT domain; ENTH/VHS; Target of Myb protein 1</t>
  </si>
  <si>
    <t>TraesCS1A01G195200</t>
  </si>
  <si>
    <t>352 180 076 .. 352 173 116 (-)</t>
  </si>
  <si>
    <t>MF: glycerol-3-phosphate O-acyltransferase activity; BP: glycerophospholipid metabolic process; BP: metabolic process; MF: transferase activity, transferring acyl groups</t>
  </si>
  <si>
    <t>Glycerol-3-phosphate acyltransferase, chloroplastic</t>
  </si>
  <si>
    <t>Phospholipid/glycerol acyltransferase; Glycerol-3-phosphate O-acyltransferase, chloroplast; Glycerol-3-phosphate O-acyltransferase, alpha helical bundle, N-terminal</t>
  </si>
  <si>
    <t>TraesCS1A01G195300</t>
  </si>
  <si>
    <t>352 852 084 .. 352 862 015 (+)</t>
  </si>
  <si>
    <t>MF: tRNA binding; MF: nucleotide binding; MF: magnesium ion binding; MF: RNA binding; MF: aminoacyl-tRNA ligase activity; MF: phenylalanine-tRNA ligase activity; MF: ATP binding; CC: cytoplasm; BP: phenylalanyl-tRNA aminoacylation; BP: tRNA aminoacylation</t>
  </si>
  <si>
    <t>Phenylalanine--tRNA ligase beta subunit</t>
  </si>
  <si>
    <t>Phenylalanyl-tRNA synthetase; Phenylalanyl-tRNA synthetase, class IIc, beta subunit, archae/euk cytosolic; B3/B4 tRNA-binding domain; tRNA synthetase, B5-domain; Putative DNA-binding domain; Phenylalanyl-tRNA synthetase, B3/B4</t>
  </si>
  <si>
    <t>TraesCS1A01G195400</t>
  </si>
  <si>
    <t>353 251 752 .. 353 256 652 (+)</t>
  </si>
  <si>
    <t>MF: NAD+ ADP-ribosyltransferase activity</t>
  </si>
  <si>
    <t>Poly [ADP-ribose] polymerase</t>
  </si>
  <si>
    <t>Poly(ADP-ribose) polymerase, catalytic domain; RST domain of plant C-terminal</t>
  </si>
  <si>
    <t>TraesCS1A01G195500</t>
  </si>
  <si>
    <t>353 259 995 .. 353 256 784 (-)</t>
  </si>
  <si>
    <t>Shikimate kinase</t>
  </si>
  <si>
    <t>CS domain; HSP20-like chaperone; Shikimate kinase/gluconokinase</t>
  </si>
  <si>
    <t>TraesCS1A01G195600</t>
  </si>
  <si>
    <t>353 279 864 .. 353 280 145 (+)</t>
  </si>
  <si>
    <t>MF: protein dimerization activity</t>
  </si>
  <si>
    <t>Zinc finger MYM-type protein 1</t>
  </si>
  <si>
    <t>HAT, C-terminal dimerisation domain</t>
  </si>
  <si>
    <t>TraesCS1A01G195700</t>
  </si>
  <si>
    <t>353 631 621 .. 353 625 764 (-)</t>
  </si>
  <si>
    <t>Lysine-specific demethylase</t>
  </si>
  <si>
    <t>JmjC domain; IPR003349: JmjN domain; Zinc finger, C5HC2-type</t>
  </si>
  <si>
    <t>TraesCS1A01G195800</t>
  </si>
  <si>
    <t>353 660 357 .. 353 661 166 (+)</t>
  </si>
  <si>
    <t>TraesCS1A01G195900</t>
  </si>
  <si>
    <t>353 913 629 .. 353 917 286 (+)</t>
  </si>
  <si>
    <t>MF: hydrolase activity, hydrolyzing O-glycosyl compounds; CC: cell wall; BP: carbohydrate metabolic process; BP: cellular glucan metabolic process; MF: xyloglucan:xyloglucosyl transferase activity; CC: apoplast</t>
  </si>
  <si>
    <t>Xyloglucan endotransglucosylase/hydrolase</t>
  </si>
  <si>
    <t>Glycoside hydrolase family 16; Xyloglucan endo-transglycosylase, C-terminal; Concanavalin A-like lectin/glucanase domain</t>
  </si>
  <si>
    <t>TraesCS1A01G196000</t>
  </si>
  <si>
    <t>354 189 074 .. 354 191 293 (+)</t>
  </si>
  <si>
    <t>Chalcone-flavanone isomerase family protein</t>
  </si>
  <si>
    <t>TraesCS1A01G196100</t>
  </si>
  <si>
    <t>354 295 106 .. 354 299 626 (+)</t>
  </si>
  <si>
    <t>CC: membrane; MF: cellulose synthase (UDP-forming) activity; BP: cellulose biosynthetic process</t>
  </si>
  <si>
    <t>Cellulose synthase-like protein</t>
  </si>
  <si>
    <t>Cellulose synthase; Zinc finger, RING/FYVE/PHD-type; Nucleotide-diphospho-sugar transferases</t>
  </si>
  <si>
    <t>TraesCS1A01G196200</t>
  </si>
  <si>
    <t>354 302 644 .. 354 299 640 (-)</t>
  </si>
  <si>
    <t>Pentatricopeptide repeat-containing protein, putative</t>
  </si>
  <si>
    <t>TraesCS1A01G196300</t>
  </si>
  <si>
    <t>354 308 075 .. 354 303 689 (-)</t>
  </si>
  <si>
    <t>26S proteasome regulatory subunit family protein</t>
  </si>
  <si>
    <t>Proteasome component (PCI) domain; Winged helix-turn-helix DNA-binding domain</t>
  </si>
  <si>
    <t>TraesCS1A01G196400</t>
  </si>
  <si>
    <t>354 824 724 .. 354 823 588 (-)</t>
  </si>
  <si>
    <t>BP: metabolic process; MF: methyltransferase activity</t>
  </si>
  <si>
    <t>Ubiquinone/menaquinone biosynthesis C-methyltransferase UbiE</t>
  </si>
  <si>
    <t>Methyltransferase type 11; S-adenosyl-L-methionine-dependent methyltransferase</t>
  </si>
  <si>
    <t>TraesCS1A01G196500</t>
  </si>
  <si>
    <t>354 937 526 .. 354 934 937 (-)</t>
  </si>
  <si>
    <t>Antiholin-like protein lrgB</t>
  </si>
  <si>
    <t>CidB/LrgB family</t>
  </si>
  <si>
    <t>TraesCS1A01G196600</t>
  </si>
  <si>
    <t>354 940 442 .. 354 937 759 (-)</t>
  </si>
  <si>
    <t>MF: catalytic activity; BP: biosynthetic process</t>
  </si>
  <si>
    <t>Choline-phosphate cytidylyltransferase</t>
  </si>
  <si>
    <t>Cytidyltransferase-like domain; Rossmann-like alpha/beta/alpha sandwich fold</t>
  </si>
  <si>
    <t>TraesCS1A01G196700</t>
  </si>
  <si>
    <t>354 948 394 .. 354 943 357 (-)</t>
  </si>
  <si>
    <t>MF: catalytic activity; BP: metabolic process</t>
  </si>
  <si>
    <t>4-coumarate--CoA ligase family protein</t>
  </si>
  <si>
    <t>AMP-dependent synthetase/ligase; AMP-binding, conserved site; AMP-binding enzyme C-terminal domain</t>
  </si>
  <si>
    <t>TraesCS1A01G196800</t>
  </si>
  <si>
    <t>354 955 890 .. 354 950 050 (-)</t>
  </si>
  <si>
    <t>CC: membrane</t>
  </si>
  <si>
    <t>ERD (Early-responsive to dehydration stress) family protein</t>
  </si>
  <si>
    <t>Calcium-dependent channel, 7TM region, putative phosphate; 10TM putative phosphate transporter, cytosolic domain; Calcium permeable stress-gated cation channel 1, N-terminal transmembrane domain</t>
  </si>
  <si>
    <t>TraesCS1A01G196900</t>
  </si>
  <si>
    <t>355 025 764 .. 355 026 950 (+)</t>
  </si>
  <si>
    <t>tRNA-splicing ligase RtcB homolog</t>
  </si>
  <si>
    <t>TraesCS1A01G197000</t>
  </si>
  <si>
    <t>355 320 321 .. 355 325 145 (+)</t>
  </si>
  <si>
    <t>Protein kinase family protein</t>
  </si>
  <si>
    <t>Protein kinase domain; Serine-threonine/tyrosine-protein kinase, catalytic domain; Tyrosine-protein kinase, active site; Serine/threonine-protein kinase, active site; Protein kinase-like domain; Protein kinase, ATP binding site</t>
  </si>
  <si>
    <t>TraesCS1A01G197100</t>
  </si>
  <si>
    <t>355 326 375 .. 355 329 223 (+)</t>
  </si>
  <si>
    <t>MF: iron ion binding; MF: oxidoreductase activity, acting on paired donors, with incorporation or reduction of molecular oxygen; MF: heme binding; BP: oxidation-reduction process</t>
  </si>
  <si>
    <t>Cytochrome P450 family protein</t>
  </si>
  <si>
    <t> Cytochrome P450; Cytochrome P450, E-class, group I; Cytochrome P450, conserved site</t>
  </si>
  <si>
    <t>TraesCS1A01G197200</t>
  </si>
  <si>
    <t>355 334 094 .. 355 324 903 (-)</t>
  </si>
  <si>
    <t>Sugar transporter family protein</t>
  </si>
  <si>
    <t>TraesCS1A01G197300</t>
  </si>
  <si>
    <t>355 338 713 .. 355 335 880 (-)</t>
  </si>
  <si>
    <t>MF: NADH dehydrogenase (ubiquinone) activity; MF: electron carrier activity; CC: membrane</t>
  </si>
  <si>
    <t>NADH dehydrogenase [ubiquinone] 1 alpha subcomplex subunit 12</t>
  </si>
  <si>
    <t>TraesCS1A01G197400</t>
  </si>
  <si>
    <t>355 342 845 .. 355 344 381 (+)</t>
  </si>
  <si>
    <t>MF: transcription factor activity, sequence-specific DNA binding; BP: regulation of transcription, DNA-templated; MF: sequence-specific DNA binding</t>
  </si>
  <si>
    <t>WRKY family transcription factor</t>
  </si>
  <si>
    <t>WRKY domain</t>
  </si>
  <si>
    <t>TraesCS1A01G197500</t>
  </si>
  <si>
    <t>355 348 510 .. 355 345 020 (-)</t>
  </si>
  <si>
    <t>MF: structural constituent of ribosome; CC: intracellular; CC: ribosome; BP: translation</t>
  </si>
  <si>
    <t>50S ribosomal protein L35</t>
  </si>
  <si>
    <t>Ribosomal protein L35, non-mitochondrial; Ribosomal protein L35</t>
  </si>
  <si>
    <t>TraesCS1A01G197600</t>
  </si>
  <si>
    <t>355 624 056 .. 355 628 073 (+)</t>
  </si>
  <si>
    <t>MF: transporter activity; BP: transport; CC: membrane</t>
  </si>
  <si>
    <t>Peptide transporter</t>
  </si>
  <si>
    <t>Proton-dependent oligopeptide transporter family; Major facilitator superfamily domain</t>
  </si>
  <si>
    <t>TraesCS1A01G197700</t>
  </si>
  <si>
    <t>355 629 145 .. 355 631 608 (+)</t>
  </si>
  <si>
    <t>TraesCS1A01G197800</t>
  </si>
  <si>
    <t>355 714 313 .. 355 716 842 (+)</t>
  </si>
  <si>
    <t>MF: GTP binding; CC: intracellular; BP: small GTPase mediated signal transduction</t>
  </si>
  <si>
    <t>ADP-ribosylation factor, putative, expressed</t>
  </si>
  <si>
    <t>Small GTP-binding protein domain; Small GTPase superfamily, ARF/SAR type; Small GTPase superfamily, ARF type; P-loop containing nucleoside triphosphate hydrolase</t>
  </si>
  <si>
    <t>TraesCS1A01G197900</t>
  </si>
  <si>
    <t>355 718 260 .. 355 719 087 (+)</t>
  </si>
  <si>
    <t>RmlC-like cupins superfamily protein</t>
  </si>
  <si>
    <t>Domain of unknown function DUF861, cupin-3; RmlC-like cupin domain; IPR014710: RmlC-like jelly roll fold</t>
  </si>
  <si>
    <t>TraesCS1A01G198000</t>
  </si>
  <si>
    <t>355 722 734 .. 355 720 785 (-)</t>
  </si>
  <si>
    <t>RING finger protein</t>
  </si>
  <si>
    <t>Zinc finger, RING-type; Zinc finger, RING/FYVE/PHD-type; Zinc finger, RING-type, conserved site</t>
  </si>
  <si>
    <t>TraesCS1A01G198100</t>
  </si>
  <si>
    <t>355 735 445 .. 355 730 243 (-)</t>
  </si>
  <si>
    <t>Kinase-like protein</t>
  </si>
  <si>
    <t>TraesCS1A01G198200</t>
  </si>
  <si>
    <t>356 389 927 .. 356 392 775 (+)</t>
  </si>
  <si>
    <t>stress response protein</t>
  </si>
  <si>
    <t>TraesCS1A01G198300</t>
  </si>
  <si>
    <t>356 427 950 .. 356 430 605 (+)</t>
  </si>
  <si>
    <t>MF: transporter activity; BP: transport; CC: membrane; BP: transmembrane transport</t>
  </si>
  <si>
    <t>Urea-proton symporter DUR3</t>
  </si>
  <si>
    <t>Sodium/solute symporter</t>
  </si>
  <si>
    <t>TraesCS1A01G198400</t>
  </si>
  <si>
    <t>356 471 270 .. 356 474 267 (+)</t>
  </si>
  <si>
    <t>MF: serine-type endopeptidase activity; BP: proteolysis</t>
  </si>
  <si>
    <t>ATP-dependent Clp protease proteolytic subunit</t>
  </si>
  <si>
    <t>ATP-dependent Clp protease proteolytic subunit; Clp protease proteolytic subunit /Translocation-enhancing protein TepA; ClpP/crotonase-like domain; ClpP, histidine active site</t>
  </si>
  <si>
    <t>TraesCS1A01G198500</t>
  </si>
  <si>
    <t>356 476 835 .. 356 474 337 (-)</t>
  </si>
  <si>
    <t>zinc finger B-box protein</t>
  </si>
  <si>
    <t>TraesCS1A01G198600</t>
  </si>
  <si>
    <t>357 062 296 .. 357 064 921 (+)</t>
  </si>
  <si>
    <t>MF: methyltransferase activity</t>
  </si>
  <si>
    <t>S-adenosyl-L-methionine-dependent methyltransferases superfamily protein</t>
  </si>
  <si>
    <t>Putative S-adenosyl-L-methionine-dependent methyltransferase; S-adenosyl-L-methionine-dependent methyltransferase</t>
  </si>
  <si>
    <t>TraesCS1A01G198700</t>
  </si>
  <si>
    <t>357 077 269 .. 357 062 029 (-)</t>
  </si>
  <si>
    <t>Serrate RNA effector molecule</t>
  </si>
  <si>
    <t>Galactose-binding domain-like; Armadillo-type fold</t>
  </si>
  <si>
    <t>TraesCS1A01G198800</t>
  </si>
  <si>
    <t>357 123 995 .. 357 121 054 (-)</t>
  </si>
  <si>
    <t xml:space="preserve">TraesCS1B01G336000 </t>
  </si>
  <si>
    <t>562 898 423 .. 562 888 965 (-)</t>
  </si>
  <si>
    <t>BP: protein transport; CC: integral component of membrane</t>
  </si>
  <si>
    <t>Secretory carrier-associated membrane protein</t>
  </si>
  <si>
    <t>SCAMP</t>
  </si>
  <si>
    <t>TraesCS1B01G336100</t>
  </si>
  <si>
    <t>563 008 064 .. 563 008 513 (+)</t>
  </si>
  <si>
    <t>Transposon protein, putative, Mutator sub-class</t>
  </si>
  <si>
    <t>Transposase, MuDR, plant</t>
  </si>
  <si>
    <t>TraesCS1B01G336200</t>
  </si>
  <si>
    <t>563 025 033 .. 563 025 878 (+)</t>
  </si>
  <si>
    <t>WEB family protein (DUF827)</t>
  </si>
  <si>
    <t>TraesCS1B01G336300</t>
  </si>
  <si>
    <t>563 031 942 .. 563 027 538(-)</t>
  </si>
  <si>
    <t>MF: oxidoreductase activity; MF: heme binding; MF: sulfite reductase (ferredoxin) activity; MF: iron-sulfur cluster binding; MF: 4 iron, 4 sulfur cluster binding; BP: oxidation-reduction process</t>
  </si>
  <si>
    <t>Sulfite reductase [NADPH] hemoprotein beta-component</t>
  </si>
  <si>
    <t>Nitrite/Sulfite reductase ferredoxin-like domain; Nitrite/sulphite reductase iron-sulphur/sirohaem-binding site; Nitrite/sulphite reductase 4Fe-4S domain; Sulphite reductase, ferredoxin dependent</t>
  </si>
  <si>
    <t>TraesCS1B01G336400</t>
  </si>
  <si>
    <t>563 291 885 .. 563 307 192 (+)</t>
  </si>
  <si>
    <t>MF: nucleic acid binding; MF: DNA binding; MF: DNA-directed DNA polymerase activity; MF: ATP binding; BP: DNA replication; BP: DNA-dependent DNA replication</t>
  </si>
  <si>
    <t>ATP-dependent DNA helicase Hel308</t>
  </si>
  <si>
    <t>DNA-directed DNA polymerase, family A, palm domain; Helicase, C-terminal; DNA polymerase A; DEAD/DEAH box helicase domain; Ribonuclease H-like domain; Helicase superfamily 1/2, ATP-binding domain; P-loop containing nucleoside triphosphate hydrolase</t>
  </si>
  <si>
    <t>TraesCS1B01G336500</t>
  </si>
  <si>
    <t>563 497 688 .. 563 498 547 (+)</t>
  </si>
  <si>
    <t>TraesCS1B01G336600</t>
  </si>
  <si>
    <t>563 541 754 .. 563 536 848 (-)</t>
  </si>
  <si>
    <t>MF: nucleic acid binding; MF: zinc ion binding</t>
  </si>
  <si>
    <t>Retrovirus-related Pol polyprotein from transposon TNT 1-94</t>
  </si>
  <si>
    <t>Zinc finger, CCHC-type</t>
  </si>
  <si>
    <t>TraesCS1B01G336700</t>
  </si>
  <si>
    <t>563 672 980 .. 563 676 512 (+)</t>
  </si>
  <si>
    <t>MF: ADP binding</t>
  </si>
  <si>
    <t>NBS-LRR disease resistance protein</t>
  </si>
  <si>
    <t>NB-ARC; Winged helix-turn-helix DNA-binding domain; P-loop containing nucleoside triphosphate hydrolase; Leucine-rich repeat domain, L domain-like</t>
  </si>
  <si>
    <t>TraesCS1B01G336800</t>
  </si>
  <si>
    <t>563 787 308 .. 563 788 323 (+)</t>
  </si>
  <si>
    <t>Bifunctional glutamine synthetase adenylyltransferase/adenylyl-removing enzyme</t>
  </si>
  <si>
    <t>TraesCS1B01G336900</t>
  </si>
  <si>
    <t>563 997 859 .. 563 996 095 (-)</t>
  </si>
  <si>
    <t>Clavata3/ESR (CLE) gene family member</t>
  </si>
  <si>
    <t>TraesCS1B01G337000</t>
  </si>
  <si>
    <t>564 122 446 .. 564 122 003 (-)</t>
  </si>
  <si>
    <t>TraesCS1B01G337100</t>
  </si>
  <si>
    <t>564 161 126 .. 564 162 570 (+)</t>
  </si>
  <si>
    <t>Ferredoxin-like</t>
  </si>
  <si>
    <t>TraesCS1B01G337200</t>
  </si>
  <si>
    <t>564 165 918 .. 564 162 443 (-)</t>
  </si>
  <si>
    <t>MF: GTPase activity; MF: GTP binding; CC: intracellular; BP: small GTPase mediated signal transduction</t>
  </si>
  <si>
    <t>Rac-like GTP-binding protein</t>
  </si>
  <si>
    <t>Small GTPase superfamily; Small GTPase superfamily, Rho type; Small GTP-binding protein domain; P-loop containing nucleoside triphosphate hydrolase</t>
  </si>
  <si>
    <t>TraesCS1B01G337300</t>
  </si>
  <si>
    <t>564 636 733 .. 564 631 830 (-)</t>
  </si>
  <si>
    <t>LRR receptor-like serine/threonine-protein kinase FLS2</t>
  </si>
  <si>
    <t>TraesCS1B01G337400</t>
  </si>
  <si>
    <t>564 907 284 .. 564 909 441 (+)</t>
  </si>
  <si>
    <t>Tetratricopeptide-like helical domain; Winged helix-turn-helix DNA-binding domain; Tetratricopeptide repeat-containing domain; Tetratricopeptide repeat 2; Tetratricopeptide repeat</t>
  </si>
  <si>
    <t>TraesCS1B01G337500</t>
  </si>
  <si>
    <t>564 921 103 .. 564 918 329 (-)</t>
  </si>
  <si>
    <t>Actin cross-linking protein, putative</t>
  </si>
  <si>
    <t>TraesCS1B01G337600</t>
  </si>
  <si>
    <t>565 334 375 .. 565 337 238 (+)</t>
  </si>
  <si>
    <t>ARM repeat superfamily protein</t>
  </si>
  <si>
    <t>Armadillo-like helical; IPR016024: Armadillo-type fold</t>
  </si>
  <si>
    <t>TraesCS1B01G337700</t>
  </si>
  <si>
    <t>565 567 862 .. 565 566 681 (-)</t>
  </si>
  <si>
    <t>Domain of unknown function DUF569; Actin cross-linking</t>
  </si>
  <si>
    <t>TraesCS1B01G337800</t>
  </si>
  <si>
    <t>565 660 131 .. 565 673 198 (+)</t>
  </si>
  <si>
    <t>BP: regulation of transcription, DNA-templated</t>
  </si>
  <si>
    <t>Transcription elongation factor Spt5-like protein, putative</t>
  </si>
  <si>
    <t>Transcription elongation factor Spt5, NGN domain; IPR005824: KOW; NusG, N-terminal; Ribosomal protein L2 domain 2</t>
  </si>
  <si>
    <t>TraesCS1B01G337900</t>
  </si>
  <si>
    <t>565 852 027 .. 565 848 891 (-)</t>
  </si>
  <si>
    <t>cDNA clone:J013058P10, full insert sequence</t>
  </si>
  <si>
    <t>TraesCS1B01G338000</t>
  </si>
  <si>
    <t>565 919 590 .. 565 920 309 (+)</t>
  </si>
  <si>
    <t>TraesCS1B01G338100</t>
  </si>
  <si>
    <t>566 184 287 .. 566 183 644  (-)</t>
  </si>
  <si>
    <t>splicing factor PWI domain-containing protein</t>
  </si>
  <si>
    <t>TraesCS1B01G338200</t>
  </si>
  <si>
    <t>566 251 163 .. 566 250 681 (-)</t>
  </si>
  <si>
    <t>Translation initiation factor IF-2</t>
  </si>
  <si>
    <t>TraesCS1B01G338300</t>
  </si>
  <si>
    <t>566 444 409 .. 566 445 050 (+)</t>
  </si>
  <si>
    <t>Retrovirus-related pol polyprotein from transposon tnt 1-94</t>
  </si>
  <si>
    <t>TraesCS1B01G338400</t>
  </si>
  <si>
    <t>566 449 932 .. 566 449 681 (-)</t>
  </si>
  <si>
    <t>alpha/beta-Hydrolases superfamily protein</t>
  </si>
  <si>
    <t>TraesCS1B01G338500</t>
  </si>
  <si>
    <t>566 601 144 .. 566 605 225 (-)</t>
  </si>
  <si>
    <t>BP: proteolysis; MF: cysteine-type peptidase activity</t>
  </si>
  <si>
    <t>Cysteine protease family protein</t>
  </si>
  <si>
    <t>Granulin; Cysteine peptidase, cysteine active site; Peptidase C1A, papain C-terminal; Cathepsin propeptide inhibitor domain (I29); Cysteine peptidase, histidine active site; Cysteine peptidase, asparagine active site</t>
  </si>
  <si>
    <t>TraesCS1B01G338600</t>
  </si>
  <si>
    <t>566 605 390 .. 566 608 558 (+)</t>
  </si>
  <si>
    <t>Jacalin lectin family protein</t>
  </si>
  <si>
    <t>Jacalin-like lectin domain</t>
  </si>
  <si>
    <t>TraesCS1B01G338700</t>
  </si>
  <si>
    <t>566 610 765 .. 566 611 052 (+)</t>
  </si>
  <si>
    <t>B3 domain-containing protein family</t>
  </si>
  <si>
    <t>B3 DNA binding domain; DNA-binding pseudobarrel domain</t>
  </si>
  <si>
    <t>TraesCS1B01G338800</t>
  </si>
  <si>
    <t>566 685 128 .. 566 687 824 (+)</t>
  </si>
  <si>
    <t>BP: cell redox homeostasis</t>
  </si>
  <si>
    <t>Thioredoxin</t>
  </si>
  <si>
    <t>Thioredoxin-like fold; Thioredoxin domain; IPR017937: Thioredoxin, conserved site</t>
  </si>
  <si>
    <t>TraesCS1B01G338900</t>
  </si>
  <si>
    <t>566 720 877 .. 566 721 457 (+)</t>
  </si>
  <si>
    <t>rapid alkalinization factor 23</t>
  </si>
  <si>
    <t>TraesCS1B01G339000</t>
  </si>
  <si>
    <t>566 823 400 .. 566 831 663 (+)</t>
  </si>
  <si>
    <t>BP: glycerol ether metabolic process; MF: protein disulfide oxidoreductase activity; BP: cell redox homeostasis</t>
  </si>
  <si>
    <t>Thioredoxin; Thioredoxin-like fold; Thioredoxin domain; Thioredoxin, conserved site</t>
  </si>
  <si>
    <t>TraesCS1B01G339100</t>
  </si>
  <si>
    <t>566 836 406 .. 566 831 774 (-)</t>
  </si>
  <si>
    <t>MF: ATP binding; MF: kinase activity</t>
  </si>
  <si>
    <t>Zeta toxin domain; P-loop containing nucleoside triphosphate hydrolase</t>
  </si>
  <si>
    <t>TraesCS1B01G339200</t>
  </si>
  <si>
    <t>566 848 378 .. 566 836 971 (-)</t>
  </si>
  <si>
    <t>MATH domain-containing protein</t>
  </si>
  <si>
    <t>MATH/TRAF domain; TRAF-like</t>
  </si>
  <si>
    <t>TraesCS1B01G339300</t>
  </si>
  <si>
    <t>566 956 934 .. 566 954 050 (-)</t>
  </si>
  <si>
    <t>Ubiquitin carboxyl-terminal hydrolase 2</t>
  </si>
  <si>
    <t>Protein of unknown function DUF594; Domain of unknown function DUF4220</t>
  </si>
  <si>
    <t>TraesCS1B01G339400</t>
  </si>
  <si>
    <t>566 978 051 .. 566 980 638 (+)</t>
  </si>
  <si>
    <t>RNA binding; MF: structural constituent of ribosome; CC: ribosome; BP: translation; CC: small ribosomal subunit</t>
  </si>
  <si>
    <t>30S ribosomal protein S19</t>
  </si>
  <si>
    <t>Ribosomal protein S19/S15; Ribosomal protein S19A/S15e; Ribosomal protein S19 conserved site; Ribosomal protein S19, superfamily</t>
  </si>
  <si>
    <t>TraesCS1B01G339500</t>
  </si>
  <si>
    <t>566 981 016 .. 566 981 812 (+)</t>
  </si>
  <si>
    <t>CC: chloroplast; CC: photosystem II; BP: photosynthesis</t>
  </si>
  <si>
    <t>Photosystem II reaction center W protein</t>
  </si>
  <si>
    <t>Photosystem II PsbW, class 2</t>
  </si>
  <si>
    <t>TraesCS1B01G339600</t>
  </si>
  <si>
    <t>567 113 505 .. 567 116 436 (+)</t>
  </si>
  <si>
    <t>S-adenosyl-L-methionine-dependent methyltransferases superfamily protein isoform 1</t>
  </si>
  <si>
    <t>Putative rRNA methylase; S-adenosyl-L-methionine-dependent methyltransferase</t>
  </si>
  <si>
    <t>TraesCS1D01G328700</t>
  </si>
  <si>
    <t>420 238 732 .. 420 237 698 (-)</t>
  </si>
  <si>
    <t>MF: chitin binding</t>
  </si>
  <si>
    <t>Chitinase</t>
  </si>
  <si>
    <t>Chitin-binding, type 1; Chitin-binding, type 1, conserved site</t>
  </si>
  <si>
    <t>TraesCS1D01G328800</t>
  </si>
  <si>
    <t>420 372 510 .. 420 373 318 (+)</t>
  </si>
  <si>
    <t>Citrate-binding protein</t>
  </si>
  <si>
    <t>Concanavalin A-like lectin/glucanase domain; Alginate lyase 2</t>
  </si>
  <si>
    <t>TraesCS1D01G328900</t>
  </si>
  <si>
    <t>420 379 950 .. 420 378 924 (-)</t>
  </si>
  <si>
    <t>TraesCS1D01G329000</t>
  </si>
  <si>
    <t>420 536 196 .. 420 539 853 (+)</t>
  </si>
  <si>
    <t>MF: oxidoreductase activity; BP: oxidation-reduction process</t>
  </si>
  <si>
    <t>NADH-quinone oxidoreductase, subunit E</t>
  </si>
  <si>
    <t>NADH-quinone oxidoreductase subunit E-like; Thioredoxin-like fold</t>
  </si>
  <si>
    <t>TraesCS1D01G329100</t>
  </si>
  <si>
    <t>420 540 492 .. 420 546 351 (+)</t>
  </si>
  <si>
    <t>BP: pseudouridine synthesis; MF: RNA binding; BP: RNA modification; MF: pseudouridine synthase activity</t>
  </si>
  <si>
    <t>tRNA pseudouridine synthase d, putative</t>
  </si>
  <si>
    <t>Pseudouridine synthase, TruD; Pseudouridine synthase, TruD, insertion domain; Pseudouridine synthase, catalytic domain; Pseudouridine synthase TruD, conserved site</t>
  </si>
  <si>
    <t>TraesCS1D01G329200</t>
  </si>
  <si>
    <t>420 549 825 .. 420 546 981 (-)</t>
  </si>
  <si>
    <t>Tesmin/TSO1-like CXC domain containing protein</t>
  </si>
  <si>
    <t>CRC domain; Tesmin/TSO1-like CXC domain</t>
  </si>
  <si>
    <t>TraesCS1D01G329300</t>
  </si>
  <si>
    <t>420 567 257 .. 420 553 570 (-)</t>
  </si>
  <si>
    <t>MF: GTPase activity; MF: GTP binding; BP: SRP-dependent cotranslational protein targeting to membrane; MF: 7S RNA binding; CC: signal recognition particle</t>
  </si>
  <si>
    <t>Signal recognition particle 54 kDa protein</t>
  </si>
  <si>
    <t>Signal recognition particle, SRP54 subunit, GTPase domain; AAA+ ATPase domain; Signal recognition particle, SRP54 subunit, M-domain; Signal recognition particle, SRP54 subunit, eukaryotic; Signal recognition particle, SRP54 subunit, helical bundle; Signal recognition particle, SRP54 subunit; P-loop containing nucleoside triphosphate hydrolase</t>
  </si>
  <si>
    <t>TraesCS1D01G329400</t>
  </si>
  <si>
    <t>420 596 732 .. 420 601 377 (+)</t>
  </si>
  <si>
    <t>Formin-like protein</t>
  </si>
  <si>
    <t>Formin, FH2 domain</t>
  </si>
  <si>
    <t>TraesCS1D01G329500</t>
  </si>
  <si>
    <t>420 641 345 .. 420 640 745 (-)</t>
  </si>
  <si>
    <t>Sucrose-binding protein-like protein</t>
  </si>
  <si>
    <t>TraesCS1D01G329600</t>
  </si>
  <si>
    <t>420 649 454 .. 420 649 771 (+)</t>
  </si>
  <si>
    <t>DUF1677 family protein</t>
  </si>
  <si>
    <t>Protein of unknown function DUF1677, plant</t>
  </si>
  <si>
    <t>TraesCS1D01G329700</t>
  </si>
  <si>
    <t>420 652 460 .. 420 650 870 (-)</t>
  </si>
  <si>
    <t>MF: single-stranded DNA binding</t>
  </si>
  <si>
    <t>Single-stranded DNA-binding protein</t>
  </si>
  <si>
    <t> Primosome PriB/single-strand DNA-binding; Nucleic acid-binding, OB-fold</t>
  </si>
  <si>
    <t>TraesCS1D01G329800</t>
  </si>
  <si>
    <t>420 660 822 .. 420 656 932 (-)</t>
  </si>
  <si>
    <t>MF: catalytic activity; CC: transcription factor TFIIF complex; BP: transcription from RNA polymerase II promoter; BP: transcription initiation from RNA polymerase II promoter</t>
  </si>
  <si>
    <t>Transcription initiation factor IIF subunit beta</t>
  </si>
  <si>
    <t>Transcription initiation factor IIF, beta subunit; Transcription Factor IIF, Rap30/Rap74, interaction; Winged helix-turn-helix DNA-binding domain</t>
  </si>
  <si>
    <t>TraesCS1D01G329900</t>
  </si>
  <si>
    <t>420 742 425 .. 420 742 694 (+)</t>
  </si>
  <si>
    <t>Endo-1,4-beta-xylanase</t>
  </si>
  <si>
    <t>TraesCS1D01G330000</t>
  </si>
  <si>
    <t>420 748 217 .. 420 745 515 (-)</t>
  </si>
  <si>
    <t>MF: endopeptidase inhibitor activity</t>
  </si>
  <si>
    <t>Kunitz trypsin inhibitor</t>
  </si>
  <si>
    <t>Proteinase inhibitor I3, Kunitz legume; Kunitz inhibitor ST1-like</t>
  </si>
  <si>
    <t>420 749 852 .. 420 747 827 (-)</t>
  </si>
  <si>
    <t>TraesCS1D01G330200</t>
  </si>
  <si>
    <t>420 853 296 .. 420 846 087 (-)</t>
  </si>
  <si>
    <t>TraesCS1D01G330300</t>
  </si>
  <si>
    <t>420 860 814 .. 420 855 641 (-)</t>
  </si>
  <si>
    <t>BP: recognition of pollen</t>
  </si>
  <si>
    <t>Serine/threonine-protein kinase</t>
  </si>
  <si>
    <t>S-locus glycoprotein domain; Bulb-type lectin domain; PAN/Apple domain</t>
  </si>
  <si>
    <t>TraesCS1D01G330400</t>
  </si>
  <si>
    <t>420 892 136 .. 420 899 996 (+)</t>
  </si>
  <si>
    <t>Protein kinase</t>
  </si>
  <si>
    <t>Protein kinase domain; Serine-threonine/tyrosine-protein kinase, catalytic domain; Protein kinase-like domain</t>
  </si>
  <si>
    <t>TraesCS1D01G330500</t>
  </si>
  <si>
    <t>420 923 419 .. 420 929 157 (+)</t>
  </si>
  <si>
    <t>MF: NAD+ ADP-ribosyltransferase activity; BP: protein ADP-ribosylation</t>
  </si>
  <si>
    <t>BRCT domain; Poly(ADP-ribose) polymerase, regulatory domain; WGR domain; Poly(ADP-ribose) polymerase, catalytic domain; PADR1 domain</t>
  </si>
  <si>
    <t>TraesCS1D01G330600</t>
  </si>
  <si>
    <t>421 021 346 .. 421 022 422 (+)</t>
  </si>
  <si>
    <t>LURP-one-like protein</t>
  </si>
  <si>
    <t>LURP1-related protein domain; Tubby C-terminal-like domain</t>
  </si>
  <si>
    <t>TraesCS1D01G330700</t>
  </si>
  <si>
    <t>421 029 077 .. 421 023 345 (-)</t>
  </si>
  <si>
    <t>CC: outer membrane</t>
  </si>
  <si>
    <t>Outer envelope protein 80, chloroplastic</t>
  </si>
  <si>
    <t>Bacterial surface antigen (D15)</t>
  </si>
  <si>
    <t>TraesCS1D01G330800</t>
  </si>
  <si>
    <t>421 031 358 .. 421 035 935 (+)</t>
  </si>
  <si>
    <t>E3 ubiquitin-protein ligase MARCH6</t>
  </si>
  <si>
    <t>Zinc finger, RING-CH-type; Zinc finger, RING/FYVE/PHD-type</t>
  </si>
  <si>
    <t>TraesCS1D01G330900</t>
  </si>
  <si>
    <t>421 085 956 .. 421 085 483 (-)</t>
  </si>
  <si>
    <t>B3 domain-containing protein</t>
  </si>
  <si>
    <t>TraesCS1D01G331000</t>
  </si>
  <si>
    <t>421 215 894 .. 421 224 513 (+)</t>
  </si>
  <si>
    <t>Coilin</t>
  </si>
  <si>
    <t>Coilin, N-terminal domain</t>
  </si>
  <si>
    <t>TraesCS1D01G331100</t>
  </si>
  <si>
    <t>421 226 124 .. 421 227 361 (+)</t>
  </si>
  <si>
    <t>MF: DNA binding; MF: transcription factor activity, sequence-specific DNA binding; BP: regulation of transcription, DNA-templated</t>
  </si>
  <si>
    <t>Ethylene-responsive transcription factor</t>
  </si>
  <si>
    <t>AP2/ERF domain; DNA-binding domain</t>
  </si>
  <si>
    <t>TraesCS1D01G331200</t>
  </si>
  <si>
    <t>421 464 934 .. 421 465 644 (+)</t>
  </si>
  <si>
    <t>TraesCS1D01G331300</t>
  </si>
  <si>
    <t>422 051 798 .. 422 058 325 (+)</t>
  </si>
  <si>
    <t>BP: ubiquitin-dependent protein catabolic process; BP: protein deubiquitination; MF: thiol-dependent ubiquitinyl hydrolase activity</t>
  </si>
  <si>
    <t>Ubiquitin carboxyl-terminal hydrolase</t>
  </si>
  <si>
    <t> Peptidase C19, ubiquitin carboxyl-terminal hydrolase; Ubiquitin specific protease, conserved site; Ubiquitin specific protease domain</t>
  </si>
  <si>
    <t>TraesCS1D01G331400</t>
  </si>
  <si>
    <t>422 289 880 .. 422 292 461 (+)</t>
  </si>
  <si>
    <t>TraesCS1D01G331500</t>
  </si>
  <si>
    <t>422 323 064 .. 422 295 848 (-)</t>
  </si>
  <si>
    <t>MF: binding; MF: protein binding; MF: kinase activity</t>
  </si>
  <si>
    <t>Phosphatidylinositol 3-/4-kinase, catalytic domain; FATC domain; IPR011009: Protein kinase-like domain; Armadillo-like helical; PIK-related kinase; Armadillo-type fold; Phosphatidylinositol 3/4-kinase, conserved site</t>
  </si>
  <si>
    <t>TraesCS1D01G331600</t>
  </si>
  <si>
    <t>422 673 772 .. 422 675 475 (+)</t>
  </si>
  <si>
    <t>Tyrosine decarboxylase</t>
  </si>
  <si>
    <t>TraesCS1D01G331700</t>
  </si>
  <si>
    <t>422 679 247 .. 422 684 168 (+)</t>
  </si>
  <si>
    <t>MF: protein binding;GO: MF: zinc ion binding</t>
  </si>
  <si>
    <t>breast cancer associated RING 1</t>
  </si>
  <si>
    <t>BRCT domain; Zinc finger, RING-type; Zinc finger, RING/FYVE/PHD-type; Zinc finger, RING-type, conserved site; Extended PHD (ePHD) domain</t>
  </si>
  <si>
    <t>TraesCS1D01G331800</t>
  </si>
  <si>
    <t>422 737 078 .. 422 736 424 (-)</t>
  </si>
  <si>
    <t>Bifunctional inhibitor/lipid-transfer protein/seed storage 2S albumin superfamily protein</t>
  </si>
  <si>
    <t>Bifunctional inhibitor/plant lipid transfer protein/seed storage helical domain; Hydrophobic seed protein</t>
  </si>
  <si>
    <t>TraesCS1D01G331900</t>
  </si>
  <si>
    <t>422 820 175 .. 422 819 530 (-)</t>
  </si>
  <si>
    <t>TraesCS1D01G332000</t>
  </si>
  <si>
    <t>422 842 039 .. 422 841 191 (-)</t>
  </si>
  <si>
    <t>Photosystem II reaction center W protein, chloroplastic</t>
  </si>
  <si>
    <t>TraesCS1D01G332100</t>
  </si>
  <si>
    <t>422 850 427 .. 422 849 643 (-)</t>
  </si>
  <si>
    <t>TraesCS1D01G332200</t>
  </si>
  <si>
    <t>422 873 459 .. 422 868 961 (-)</t>
  </si>
  <si>
    <t>Basic-leucine zipper (BZIP) transcription factor family</t>
  </si>
  <si>
    <t>Basic-leucine zipper domain; Basic leucine-zipper, C-terminal</t>
  </si>
  <si>
    <t>TraesCS1D01G332300</t>
  </si>
  <si>
    <t>422 992 329 .. 422 992 709 (+)</t>
  </si>
  <si>
    <t>TraesCS1D01G332400</t>
  </si>
  <si>
    <t>423 013 374 .. 423 012 964 (-)</t>
  </si>
  <si>
    <t>Ribonuclease H-like domain</t>
  </si>
  <si>
    <t>TraesCS1D01G332500</t>
  </si>
  <si>
    <t>423 037 576 .. 423 033 751 (-)</t>
  </si>
  <si>
    <t>BP: mRNA splicing, via spliceosome; CC: spliceosomal complex</t>
  </si>
  <si>
    <t>Dim1 family; Thioredoxin-like fold</t>
  </si>
  <si>
    <t>TraesCS1D01G332600</t>
  </si>
  <si>
    <t>423 043 505 .. 423 040 944 (-)</t>
  </si>
  <si>
    <t>MF: catalytic activity; BP: lipoate biosynthetic process; CC: chloroplast; MF: lipoate synthase activity; MF: iron-sulfur cluster binding; MF: 4 iron, 4 sulfur cluster binding</t>
  </si>
  <si>
    <t>Lipoyl synthase</t>
  </si>
  <si>
    <t>Lipoyl synthase; Elongator protein 3/MiaB/NifB; Radical SAM; Aldolase-type TIM barrel; Lipoyl synthase, chloroplastic; Lipoyl synthase, N-terminal</t>
  </si>
  <si>
    <t>TraesCS1D01G332700</t>
  </si>
  <si>
    <t>423 050 224 .. 423 044 165 (-)</t>
  </si>
  <si>
    <t>Protein PAT1-1-like protein</t>
  </si>
  <si>
    <t>TraesCS1D01G332800</t>
  </si>
  <si>
    <t>423 059 615 .. 423 057 072 (-)</t>
  </si>
  <si>
    <t>CC: integral component of membrane; BP: transmembrane transport</t>
  </si>
  <si>
    <t>Phosphate transporter</t>
  </si>
  <si>
    <t>Major facilitator superfamily; Major facilitator superfamily domain</t>
  </si>
  <si>
    <t>TraesCS1D01G332900</t>
  </si>
  <si>
    <t>423 249 887 .. 423 258 135 (+)</t>
  </si>
  <si>
    <t>MF: protein kinase activity; MF: protein serine/threonine kinase activity; MF: ATP binding; BP: protein phosphorylation</t>
  </si>
  <si>
    <t>Protein kinase domain; AGC-kinase, C-terminal; Serine/threonine-protein kinase, active site; Protein kinase-like domain; Protein kinase, ATP binding site</t>
  </si>
  <si>
    <t>TraesCS1D01G333000</t>
  </si>
  <si>
    <t>423 261 565 .. 423 269 992 (+)</t>
  </si>
  <si>
    <t>Colon cancer-associated protein Mic1-like containing protein, expressed</t>
  </si>
  <si>
    <t>Colon cancer-associated Mic1-like</t>
  </si>
  <si>
    <t>TraesCS1D01G333100</t>
  </si>
  <si>
    <t>423 275 024 .. 423 278 693 (+)</t>
  </si>
  <si>
    <t>E3 ubiquitin-protein ligase</t>
  </si>
  <si>
    <t>Zinc finger, RING-type; TRAF-like; Zinc finger, SIAH-type; Zinc finger, RING/FYVE/PHD-type</t>
  </si>
  <si>
    <t>TraesCS1D01G333200</t>
  </si>
  <si>
    <t>423 597 891 .. 423 606 735 (+)</t>
  </si>
  <si>
    <t>N2227-like; S-adenosyl-L-methionine-dependent methyltransferase</t>
  </si>
  <si>
    <t>TraesCS1D01G333300</t>
  </si>
  <si>
    <t>423 643 651 .. 423 645 115 (+)</t>
  </si>
  <si>
    <t>2-oxoglutarate (2OG) and Fe(II)-dependent oxygenase superfamily protein</t>
  </si>
  <si>
    <t>Oxoglutarate/iron-dependent dioxygenase; Non-haem dioxygenase N-terminal domain; Isopenicillin N synthase-like</t>
  </si>
  <si>
    <t>TraesCS1D01G333400</t>
  </si>
  <si>
    <t>423 645 862 .. 423 647 745 (+)</t>
  </si>
  <si>
    <t>F-box/RNI-like superfamily protein</t>
  </si>
  <si>
    <t>FBD domain;  Leucine-rich repeat domain, L domain-like</t>
  </si>
  <si>
    <t>TraesCS1D01G333500</t>
  </si>
  <si>
    <t>423 670 382 .. 423 671 434 (+)</t>
  </si>
  <si>
    <t>TraesCS1D01G333600</t>
  </si>
  <si>
    <t>423 733 776 .. 423 733 432 (-)</t>
  </si>
  <si>
    <t>F-box domain containing protein, expressed</t>
  </si>
  <si>
    <t>TraesCS1D01G333700</t>
  </si>
  <si>
    <t>423 737 783 .. 423 736 935 (-)</t>
  </si>
  <si>
    <t>Sodium/potassium-transporting ATPase subunit alpha-2</t>
  </si>
  <si>
    <t>TraesCS1D01G333800</t>
  </si>
  <si>
    <t>423 763 810 .. 423 766 754 (+)</t>
  </si>
  <si>
    <t>MF: serine-type carboxypeptidase activity; BP: proteolysis</t>
  </si>
  <si>
    <t>Carboxypeptidase</t>
  </si>
  <si>
    <t> Peptidase S10, serine carboxypeptidase; Serine carboxypeptidase, serine active site; Alpha/Beta hydrolase fold</t>
  </si>
  <si>
    <t>TraesCS1D01G333900</t>
  </si>
  <si>
    <t>423 863 588 .. 423 856 897 (-)</t>
  </si>
  <si>
    <t>MF: translation initiation factor activity; MF: GTPase activity; MF: GTP binding; CC: intracellular; BP: translational initiation</t>
  </si>
  <si>
    <t>Translation initiation factor aIF-2, bacterial-like; Transcription factor, GTP-binding domain; IPR005225: Small GTP-binding protein domain; Translation protein, beta-barrel domain; Translation initiation factor IF- 2, domain 3; P-loop containing nucleoside triphosphate hydrolase</t>
  </si>
  <si>
    <t>TraesCS1D01G334000</t>
  </si>
  <si>
    <t>423 881 990 .. 423 882 890 (+)</t>
  </si>
  <si>
    <t>Non-haem dioxygenase N-terminal domain; Isopenicillin N synthase-like</t>
  </si>
  <si>
    <t>TraesCS1D01G334200</t>
  </si>
  <si>
    <t>423 923 844 .. 423 919 254 (-)</t>
  </si>
  <si>
    <t>Transmembrane protein 56</t>
  </si>
  <si>
    <t>TRAM/LAG1/CLN8 homology domain</t>
  </si>
  <si>
    <t>TraesCS1D01G334300</t>
  </si>
  <si>
    <t>423 929 140 .. 423 926 564 (-)</t>
  </si>
  <si>
    <t>TraesCS1D01G334400</t>
  </si>
  <si>
    <t>424 728 000 .. 424 731 312 (+)</t>
  </si>
  <si>
    <t>Cellulose synthase</t>
  </si>
  <si>
    <t>Nucleotide-diphospho-sugar transferases</t>
  </si>
  <si>
    <t>TraesCS1D01G334500</t>
  </si>
  <si>
    <t>424 733 214 .. 424 733 612 (+)</t>
  </si>
  <si>
    <t>Glutathione S-transferase T3</t>
  </si>
  <si>
    <t>TraesCS1D01G334600</t>
  </si>
  <si>
    <t>424 743 638 .. 424 736 493 (-)</t>
  </si>
  <si>
    <t>BSD domain containing protein</t>
  </si>
  <si>
    <t>BSD domain</t>
  </si>
  <si>
    <t>TraesCS1D01G334700</t>
  </si>
  <si>
    <t>424 867 891 .. 424 868 421 (+)</t>
  </si>
  <si>
    <t>sequence-specific DNA binding transcription factor ATNDX</t>
  </si>
  <si>
    <t>TraesCS1D01G334800</t>
  </si>
  <si>
    <t>424 987 031 .. 424 990 036 (+)</t>
  </si>
  <si>
    <t>Lysine--trna ligase</t>
  </si>
  <si>
    <t>Metallo-beta-lactamase; Protein of unknown function DUF4336</t>
  </si>
  <si>
    <t>TraesCS1D01G334900</t>
  </si>
  <si>
    <t>424 992 317 .. 424 991 537 (-)</t>
  </si>
  <si>
    <t>TraesCS1D01G335000</t>
  </si>
  <si>
    <t>425 039 098 .. 425 037 307 (-)</t>
  </si>
  <si>
    <t>MF: chaperone binding</t>
  </si>
  <si>
    <t>BAG family molecular chaperone regulator 8, chloroplastic</t>
  </si>
  <si>
    <t>BAG domain</t>
  </si>
  <si>
    <t>TraesCS1D01G335100</t>
  </si>
  <si>
    <t>425 047 512 .. 425 042 967 (-)</t>
  </si>
  <si>
    <t>CC: nucleus; BP: regulation of transcription, DNA-templated; CC: H4/H2A histone acetyltransferase complex</t>
  </si>
  <si>
    <t>Chromatin modification-related protein EAF7</t>
  </si>
  <si>
    <t>Chromatin modification-related protein Eaf7/MRGBP</t>
  </si>
  <si>
    <t>TraesCS1D01G335200</t>
  </si>
  <si>
    <t>425 053 845 .. 425 056 367  (+)</t>
  </si>
  <si>
    <t>Glucan endo-1,3-beta-glucosidase 1</t>
  </si>
  <si>
    <t>X8 domain</t>
  </si>
  <si>
    <t>TraesCS1D01G335300</t>
  </si>
  <si>
    <t>425 299 621 .. 425 300 562 (+)</t>
  </si>
  <si>
    <t>TCP family transcription factor containing protein</t>
  </si>
  <si>
    <t>Transcription factor, TCP; Transcription factor TCP subgroup</t>
  </si>
  <si>
    <t>TraesCS1D01G335400</t>
  </si>
  <si>
    <t>425 568 811 .. 425 574 047 (+)</t>
  </si>
  <si>
    <t>MF: nucleotide binding; MF: calcium-transporting ATPase activity; MF: ATP binding; CC: membrane; CC: integral component of membrane; MF: metal ion binding; BP: calcium ion transmembrane transport</t>
  </si>
  <si>
    <t>Calcium-transporting ATPase</t>
  </si>
  <si>
    <t>P-type ATPase; Cation-transporting P-type ATPase, N-terminal; Cation-transporting P-type ATPase, C-terminal; P-type ATPase, subfamily IIB; P-type ATPase, A domain; P-type ATPase, phosphorylation site; HAD-like domain; P-type ATPase, transmembrane domain; P-type ATPase, cytoplasmic domain N</t>
  </si>
  <si>
    <t>TraesCS1D01G335500</t>
  </si>
  <si>
    <t>425 672 166 .. 425 675 868 (+)</t>
  </si>
  <si>
    <t>TraesCS1D01G335600</t>
  </si>
  <si>
    <t>425 925 967 .. 425 925 479 (-)</t>
  </si>
  <si>
    <t>glucoside glucohydrolase 2</t>
  </si>
  <si>
    <t>TraesCS1D01G335700</t>
  </si>
  <si>
    <t>426 161 567 .. 426 166 817 (+)</t>
  </si>
  <si>
    <t>Mitochondrial import inner membrane translocase subunit TIM50</t>
  </si>
  <si>
    <t>FCP1 homology domain; HAD-like domain</t>
  </si>
  <si>
    <t>TraesCS1D01G335800</t>
  </si>
  <si>
    <t>426 167 879 .. 426 171 308 (+)</t>
  </si>
  <si>
    <t>BP: mRNA 3'-end processing</t>
  </si>
  <si>
    <t>Cleavage stimulation factor subunit</t>
  </si>
  <si>
    <t>Transcription termination and cleavage factor, C-terminal domain</t>
  </si>
  <si>
    <t>TraesCS1D01G335900</t>
  </si>
  <si>
    <t>426 174 580 .. 426 178 323 (+)</t>
  </si>
  <si>
    <t>MF: magnesium ion transmembrane transporter activity; BP: magnesium ion transport; CC: integral component of membrane</t>
  </si>
  <si>
    <t>magnesium transporter NIPA (DUF803)</t>
  </si>
  <si>
    <t>Magnesium transporter NIPA</t>
  </si>
  <si>
    <t>TraesCS1D01G336000</t>
  </si>
  <si>
    <t>426 180 034 .. 426 181 449 (+)</t>
  </si>
  <si>
    <t>50S ribosomal protein L33</t>
  </si>
  <si>
    <t>Ribosomal protein L33; Zinc-binding ribosomal protein; Ribosomal protein L33, conserved site</t>
  </si>
  <si>
    <t>TraesCS1D01G336100</t>
  </si>
  <si>
    <t>426 183 689 .. 426 181 734 (-)</t>
  </si>
  <si>
    <t>Glycosyltransferase</t>
  </si>
  <si>
    <t>Nucleotide-diphospho-sugar transferase</t>
  </si>
  <si>
    <t>TraesCS2A01G288700</t>
  </si>
  <si>
    <t>496 562 803 .. 496 563 591 (+)</t>
  </si>
  <si>
    <t>Ethylene-responsive transcription factor, putative</t>
  </si>
  <si>
    <t>AP2/ERF domain; IPR016177: DNA-binding domain</t>
  </si>
  <si>
    <t>TraesCS2A01G288800</t>
  </si>
  <si>
    <t>496 590 281 .. 496 588 464 (-)</t>
  </si>
  <si>
    <t>Heavy metal transport/detoxification superfamily protein</t>
  </si>
  <si>
    <t>TraesCS2A01G288900</t>
  </si>
  <si>
    <t>497 015 025 .. 497 013 489 (-)</t>
  </si>
  <si>
    <t>TraesCS2A01G289000</t>
  </si>
  <si>
    <t>497 436 374 .. 497 437 536 (+)</t>
  </si>
  <si>
    <t>GRF zinc finger / Zinc knuckle protein</t>
  </si>
  <si>
    <t>TraesCS2A01G289100</t>
  </si>
  <si>
    <t>497 439 181 .. 497 440 590 (+)</t>
  </si>
  <si>
    <t>TraesCS2A01G289200</t>
  </si>
  <si>
    <t>497 452 903 .. 497 439 698 (-)</t>
  </si>
  <si>
    <t>5'-AMP-activated protein kinase subunit beta</t>
  </si>
  <si>
    <t>CBS domain; Immunoglobulin-like fold; Immunoglobulin E-set; AMP-activated protein kinase, glycogen-binding domain</t>
  </si>
  <si>
    <t>TraesCS2A01G289300</t>
  </si>
  <si>
    <t>497 657 341 .. 497 652 197 (-)</t>
  </si>
  <si>
    <t>MF: potassium ion transmembrane transporter activity; CC: membrane; BP: potassium ion transmembrane transport</t>
  </si>
  <si>
    <t>Potassium transporter</t>
  </si>
  <si>
    <t>TraesCS2A01G289400</t>
  </si>
  <si>
    <t>498 042 127 .. 498 044 136 (+)</t>
  </si>
  <si>
    <t>TraesCS2A01G289500</t>
  </si>
  <si>
    <t>498 086 280 .. 498 089 141 (+)</t>
  </si>
  <si>
    <t>Zinc finger protein</t>
  </si>
  <si>
    <t>TraesCS2A01G289600</t>
  </si>
  <si>
    <t>498 093 737 .. 498 090 127 (-)</t>
  </si>
  <si>
    <t>DNA cross-link repair protein</t>
  </si>
  <si>
    <t> Metallo-beta-lactamase; DNA repair metallo-beta-lactamase</t>
  </si>
  <si>
    <t>TraesCS2A01G289700</t>
  </si>
  <si>
    <t>498 104 405 .. 498 098 178 (-)</t>
  </si>
  <si>
    <t>MF: nucleic acid binding; CC: nucleus; BP: DNA repair; MF: phosphoric diester hydrolase activity; MF: zinc ion binding; MF: hydrolase activity, acting on acid anhydrides, in phosphorus-containing anhydrides</t>
  </si>
  <si>
    <t>Tyrosyl-DNA phosphodiesterase 1</t>
  </si>
  <si>
    <t>Tyrosyl-DNA phosphodiesterase I; HIRAN domain; Tyrosyl-DNA phosphodiesterase C-terminal domain</t>
  </si>
  <si>
    <t>TraesCS2A01G289800</t>
  </si>
  <si>
    <t>498 107 629 .. 498 104 683 (-)</t>
  </si>
  <si>
    <t>MF: alpha-amylase activity MF: calcium ion binding; BP: carbohydrate metabolic process</t>
  </si>
  <si>
    <t>Alpha-amylase</t>
  </si>
  <si>
    <t>Alpha-amylase, C-terminal beta-sheet; Glycoside hydrolase superfamily</t>
  </si>
  <si>
    <t>498 109 141 .. 498 104 683 (-)</t>
  </si>
  <si>
    <t>MF: catalytic activity; MF: alpha-amylase activity; MF: calcium ion binding; BP: carbohydrate metabolic process</t>
  </si>
  <si>
    <t>Glycosyl hydrolase, family 13, catalytic domain; Alpha-amylase, C-terminal beta-sheet; Alpha-amylase, plant; IPR017853: Glycoside hydrolase superfamily</t>
  </si>
  <si>
    <t>TraesCS2A01G289900</t>
  </si>
  <si>
    <t>498 109 859 .. 498 109 446 (-)</t>
  </si>
  <si>
    <t>Polynucleotidyl transferase, ribonuclease H-like superfamily protein</t>
  </si>
  <si>
    <t>TraesCS2A01G290000</t>
  </si>
  <si>
    <t>498 841 901 .. 498 840 212 (-)</t>
  </si>
  <si>
    <t>SBP (S-ribonuclease-binding protein) family protein, putative</t>
  </si>
  <si>
    <t>Zinc finger, C3HC4 type (RING finger)</t>
  </si>
  <si>
    <t>TraesCS2A01G290100</t>
  </si>
  <si>
    <t>499 578 683 .. 499 580 316 (+)</t>
  </si>
  <si>
    <t>SBP (S-ribonuclease binding protein) family protein</t>
  </si>
  <si>
    <t>Zinc finger, RING-type</t>
  </si>
  <si>
    <t>TraesCS2B01G453000</t>
  </si>
  <si>
    <t>646 954 449 .. 646 959 734 (+)</t>
  </si>
  <si>
    <t>Ubiquitin-specific protease family C19-related protein</t>
  </si>
  <si>
    <t>TraesCS2B01G453100</t>
  </si>
  <si>
    <t>646 972 275 .. 646 976 168 (+)</t>
  </si>
  <si>
    <t>Ubiquitin-specific protease family C19 protein</t>
  </si>
  <si>
    <t>TraesCS2B01G453300</t>
  </si>
  <si>
    <t>647 100 766 .. 647 109 353 (+)</t>
  </si>
  <si>
    <t>MF: DNA binding; MF: DNA ligase activity; MF: DNA ligase (ATP) activity; MF: ATP binding; BP: DNA repair; BP: DNA recombination; BP: DNA ligation involved in DNA repair;BP: DNA biosynthetic process</t>
  </si>
  <si>
    <t>DNA ligase</t>
  </si>
  <si>
    <t>DNA ligase, ATP-dependent; BRCT domain; DNA ligase, ATP-dependent, N-terminal; DNA ligase, ATP-dependent, C-terminal; DNA ligase, ATP-dependent, central; Nucleic acid-binding, OB-fold; DNA ligase, ATP-dependent, conserved site; DNA ligase IV domain</t>
  </si>
  <si>
    <t>TraesCS2B01G453400</t>
  </si>
  <si>
    <t>647 109 397 .. 647 116 149 (+)</t>
  </si>
  <si>
    <t>ELKS/Rab6-interacting/CAST family protein</t>
  </si>
  <si>
    <t>TraesCS2B01G453500</t>
  </si>
  <si>
    <t>647 308 923 .. 647 317 348 (+)</t>
  </si>
  <si>
    <t>MF: mannosyl-oligosaccharide 1,2-alpha-mannosidase activity; MF: calcium ion binding; CC: membrane</t>
  </si>
  <si>
    <t>alpha-1,2-Mannosidase</t>
  </si>
  <si>
    <t>Glycoside hydrolase family 47</t>
  </si>
  <si>
    <t>TraesCS2B01G453600</t>
  </si>
  <si>
    <t>647 451 070 .. 647 451 267 (+)</t>
  </si>
  <si>
    <t>TraesCS2B01G453700</t>
  </si>
  <si>
    <t>647 539 053 .. 647 539 283 (+)</t>
  </si>
  <si>
    <t>30S ribosomal protein S10</t>
  </si>
  <si>
    <t>TraesCS2B01G453800</t>
  </si>
  <si>
    <t>647 603 752 .. 647 604 436 (+)</t>
  </si>
  <si>
    <t>TraesCS2B01G453900</t>
  </si>
  <si>
    <t>647 743 663 .. 647 741 271 (-)</t>
  </si>
  <si>
    <t>60S ribosomal protein L7</t>
  </si>
  <si>
    <t>Ribosomal protein L7, eukaryotic; Ribosomal protein L30, N-terminal; Ribosomal protein L30, ferredoxin-like fold domain; Ribosomal protein L30, conserved site</t>
  </si>
  <si>
    <t>TraesCS2B01G454000</t>
  </si>
  <si>
    <t>648 073 433 .. 648 085 027 (+)</t>
  </si>
  <si>
    <t>MF: nucleotide binding; MF: calcium-transporting ATPase activity; MF: calmodulin binding; MF: ATP binding; CC: membrane; CC: integral component of membrane; MF: metal ion binding; BP: calcium ion transmembrane transport</t>
  </si>
  <si>
    <t>P-type ATPase; Cation-transporting P-type ATPase, N-terminal; Cation-transporting P-type ATPase, C-terminal; P-type ATPase, subfamily IIB; P-type ATPase, A domain; P-type ATPase, phosphorylation site; HAD-like domain; P-type ATPase, transmembrane domain; P-type ATPase, cytoplasmic domain N; Calcium-transporting P-type ATPase, N-terminal autoinhibitory domain</t>
  </si>
  <si>
    <t>TraesCS2B01G454100</t>
  </si>
  <si>
    <t>648 479 661 .. 648 483 203 (+)</t>
  </si>
  <si>
    <t>Leucine-rich repeat (LRR) family protein</t>
  </si>
  <si>
    <t>Leucine-rich repeat; Leucine-rich repeat, typical subtype; Leucine-rich repeat domain, L domain-like</t>
  </si>
  <si>
    <t>TraesCS2B01G454200</t>
  </si>
  <si>
    <t>648 485 060 .. 648 483 652 (-)</t>
  </si>
  <si>
    <t>MF: aminoacyl-tRNA hydrolase activity</t>
  </si>
  <si>
    <t>Peptidyl-tRNA hydrolase II family protein</t>
  </si>
  <si>
    <t>Peptidyl-tRNA hydrolase, PTH2; Peptidyl-tRNA hydrolase II domain</t>
  </si>
  <si>
    <t>TraesCS2B01G454300</t>
  </si>
  <si>
    <t>648 653 888 .. 648 652 525 (-)</t>
  </si>
  <si>
    <t>WRKY transcription factor</t>
  </si>
  <si>
    <t>WRKY domain; Zn-cluster domain</t>
  </si>
  <si>
    <t>TraesCS2B01G454400</t>
  </si>
  <si>
    <t>648 931 516 .. 648 930 133 (-)</t>
  </si>
  <si>
    <t>Late embryogenesis abundant protein</t>
  </si>
  <si>
    <t>Root cap</t>
  </si>
  <si>
    <t>TraesCS2B01G454500</t>
  </si>
  <si>
    <t>649 475 798 .. 649 478 584 (+)</t>
  </si>
  <si>
    <t>MF: hydrolase activity, hydrolyzing O-glycosyl compounds; CC: cell wall; BP: carbohydrate metabolic process; BP: cellular glucan metabolic process; BP: xyloglucan metabolic process; MF: xyloglucan:xyloglucosyl transferase activity; BP: cell wall biogenesis; CC: apoplast</t>
  </si>
  <si>
    <t>Glycoside hydrolase family 16; Glycoside hydrolase, family 16, active site; Xyloglucan endo-transglycosylase, C-terminal; Concanavalin A-like lectin/glucanase domain; Xyloglucan endotransglucosylase/hydrolase</t>
  </si>
  <si>
    <t>TraesCS2B01G454600</t>
  </si>
  <si>
    <t>649 480 859 .. 649 479 177 (-)</t>
  </si>
  <si>
    <t>TraesCS2B01G454700</t>
  </si>
  <si>
    <t>649 656 461 .. 649 656 198 (-)</t>
  </si>
  <si>
    <t>Pyridoxine/pyridoxamine 5'-phosphate oxidase</t>
  </si>
  <si>
    <t>TraesCS2B01G454800</t>
  </si>
  <si>
    <t>649 669 741 .. 649 672 127 (+)</t>
  </si>
  <si>
    <t>MF: hydrolase activity, hydrolyzing O-glycosyl compounds;GO: CC: cell wall; BP: carbohydrate metabolic process; BP: cellular glucan metabolic process; BP: xyloglucan metabolic process; MF: xyloglucan:xyloglucosyl transferase activity; BP: cell wall biogenesis; CC: apoplast</t>
  </si>
  <si>
    <t>Glycoside hydrolase family 16; Glycoside hydrolase, family 16, active site; Beta-glucanase; Xyloglucan endo-transglycosylase, C-terminal; Concanavalin A-like lectin/glucanase domain; Xyloglucan endotransglucosylase/hydrolase</t>
  </si>
  <si>
    <t>TraesCS2B01G454900</t>
  </si>
  <si>
    <t>649 708 239 .. 649 707 601 (-)</t>
  </si>
  <si>
    <t>Vacuolar iron transporter-like protein</t>
  </si>
  <si>
    <t>Ccc1 family</t>
  </si>
  <si>
    <t>TraesCS2B01G455000</t>
  </si>
  <si>
    <t>649 714 070 .. 649 713 522 (-)</t>
  </si>
  <si>
    <t>Vacuolar iron transporter</t>
  </si>
  <si>
    <t>TraesCS2B01G455100</t>
  </si>
  <si>
    <t>649 750 314 .. 649 749 416 (-)</t>
  </si>
  <si>
    <t>TraesCS2B01G455200</t>
  </si>
  <si>
    <t>649 756 203 .. 649 755 289 (-)</t>
  </si>
  <si>
    <t>TraesCS2B01G455300</t>
  </si>
  <si>
    <t>649 947 204 .. 649 946 299 (-)</t>
  </si>
  <si>
    <t>TraesCS2B01G455400</t>
  </si>
  <si>
    <t>649 974 714 .. 649 976 031 (+)</t>
  </si>
  <si>
    <t>MF: hydrolase activity, hydrolyzing O-glycosyl compounds; CC: cell wall; BP: carbohydrate metabolic process; BP: cellular glucan metabolic process; BP: xyloglucan metabolic process; MF: xyloglucan:xyloglucosyl transferase activity; BP: cell wall biogenesis;GO: CC: apoplast</t>
  </si>
  <si>
    <t>TraesCS2B01G455500</t>
  </si>
  <si>
    <t>650 164 651 .. 650 165 049 (+)</t>
  </si>
  <si>
    <t>VQ motif family protein</t>
  </si>
  <si>
    <t>VQ</t>
  </si>
  <si>
    <t>TraesCS2B01G455600</t>
  </si>
  <si>
    <t>650 168 887 .. 650 167 478 (-)</t>
  </si>
  <si>
    <t>DNA-directed RNA polymerase subunit</t>
  </si>
  <si>
    <t>TraesCS2B01G455700</t>
  </si>
  <si>
    <t>650 279 063 .. 650 287 540 (+)</t>
  </si>
  <si>
    <t>MF: actin binding; BP: cytoskeleton organization</t>
  </si>
  <si>
    <t>Villin</t>
  </si>
  <si>
    <t>Villin headpiece; Villin/Gelsolin; Gelsolin-like domain; ADF-H/Gelsolin-like domain</t>
  </si>
  <si>
    <t>TraesCS2B01G455800</t>
  </si>
  <si>
    <t>650 353 149 .. 650 354 975 (+)</t>
  </si>
  <si>
    <t>HTH-type transcriptional regulator YidZ</t>
  </si>
  <si>
    <t>Domain of unknown function DUF642; Galactose-binding domain-like</t>
  </si>
  <si>
    <t>TraesCS2B01G455900</t>
  </si>
  <si>
    <t>650 399 573 .. 650 405 456 (+)</t>
  </si>
  <si>
    <t>Plastid-lipid associated protein PAP/fibrillin family-like</t>
  </si>
  <si>
    <t>TraesCS2B01G456000</t>
  </si>
  <si>
    <t>650 482 342 .. 650 486 109 (+)</t>
  </si>
  <si>
    <t>TraesCS2B01G456100</t>
  </si>
  <si>
    <t>650 789 377 .. 650 791 283 (+)</t>
  </si>
  <si>
    <t>Zinc finger, RING-type; Zinc finger, RING/FYVE/PHD-type</t>
  </si>
  <si>
    <t>TraesCS2B01G456200</t>
  </si>
  <si>
    <t>650 797 434 .. 650 792 205 (-)</t>
  </si>
  <si>
    <t>MF: catalytic activity; BP: carbohydrate metabolic process; MF: isomerase activity; MF: carbohydrate binding</t>
  </si>
  <si>
    <t>Aldose 1-epimerase family protein</t>
  </si>
  <si>
    <t>Aldose 1-/Glucose-6-phosphate 1-epimerase; Galactose mutarotase-like domain; Glycoside hydrolase-type carbohydrate-binding; Glucose-6-phosphate 1-epimerase</t>
  </si>
  <si>
    <t>TraesCS2B01G456300</t>
  </si>
  <si>
    <t>651 071 789 .. 651 067 689 (-)</t>
  </si>
  <si>
    <t>MF: protein C-terminal S-isoprenylcysteine carboxyl O-methyltransferase activity; CC: endoplasmic reticulum; BP: C-terminal protein methylation; CC: integral component of membrane</t>
  </si>
  <si>
    <t>Protein-S-isoprenylcysteine O-methyltransferase</t>
  </si>
  <si>
    <t>Isoprenylcysteine carboxyl methyltransferase; Protein-S-isoprenylcysteine O-methyltransferase</t>
  </si>
  <si>
    <t>TraesCS2B01G456400</t>
  </si>
  <si>
    <t>651 350 442 .. 651 359 352 (+)</t>
  </si>
  <si>
    <t>TraesCS2B01G456500</t>
  </si>
  <si>
    <t>651 359 616 .. 651 362 522 (+)</t>
  </si>
  <si>
    <t>MF: nucleic acid binding; MF: oxidoreductase activity; BP: oxidation-reduction process</t>
  </si>
  <si>
    <t>RNA-binding (RRM/RBD/RNP motifs) family protein</t>
  </si>
  <si>
    <t>RNA recognition motif domain; Oxoglutarate/iron-dependent dioxygenase; Alpha-ketoglutarate-dependent dioxygenase AlkB-like</t>
  </si>
  <si>
    <t>TraesCS2B01G456600</t>
  </si>
  <si>
    <t>651 365 828 .. 651 362 898 (-)</t>
  </si>
  <si>
    <t>TraesCS2B01G456700</t>
  </si>
  <si>
    <t>651 554 252 .. 651 557 192 (+)</t>
  </si>
  <si>
    <t>TraesCS2B01G456800</t>
  </si>
  <si>
    <t>651 725 304 .. 651 726 407 (+)</t>
  </si>
  <si>
    <t>Serine/threonine-protein kinase ULK4</t>
  </si>
  <si>
    <t>TraesCS2B01G456900</t>
  </si>
  <si>
    <t>651 731 884 .. 651 730 370 (-)</t>
  </si>
  <si>
    <t>Pollen Ole e 1 allergen/extensin</t>
  </si>
  <si>
    <t>Pollen proteins Ole e I like</t>
  </si>
  <si>
    <t>TraesCS2B01G457000</t>
  </si>
  <si>
    <t>651 736 834 .. 651 733 831 (-)</t>
  </si>
  <si>
    <t>MF: hydrolase activity</t>
  </si>
  <si>
    <t>Pectin acetylesterase</t>
  </si>
  <si>
    <t>Pectinacetylesterase/NOTUM; Alpha/Beta hydrolase fold</t>
  </si>
  <si>
    <t>TraesCS2B01G457100</t>
  </si>
  <si>
    <t>651 920 784 .. 651 924 782 (+)</t>
  </si>
  <si>
    <t>Maltose excess protein 1-like, chloroplastic</t>
  </si>
  <si>
    <t>TraesCS2B01G457200</t>
  </si>
  <si>
    <t>651 925 266 .. 651 927 781 (+)</t>
  </si>
  <si>
    <t>Trihelix transcription factor GT-like protein</t>
  </si>
  <si>
    <t>Myb-like domain</t>
  </si>
  <si>
    <t>TraesCS2B01G457300</t>
  </si>
  <si>
    <t>651 929 889 .. 651 932 791 (+)</t>
  </si>
  <si>
    <t>BP: polyamine transport; MF: polyamine binding; CC: periplasmic space</t>
  </si>
  <si>
    <t>Putrescine-binding periplasmic protein</t>
  </si>
  <si>
    <t>Bacterial periplasmic spermidine/putrescine-binding protein</t>
  </si>
  <si>
    <t>TraesCS2B01G457400</t>
  </si>
  <si>
    <t>651 935 107 .. 651 932 204 (-)</t>
  </si>
  <si>
    <t>ТЕ?</t>
  </si>
  <si>
    <t>TraesCS2B01G532900</t>
  </si>
  <si>
    <t>729 137 065 .. 729 132 686 (-)</t>
  </si>
  <si>
    <t>Receptor-like kinase</t>
  </si>
  <si>
    <t>Protein kinase domain; Serine-threonine/tyrosine-protein kinase, catalytic domain; Serine/threonine-protein kinase, active site; Protein kinase-like domain; Protein kinase, ATP binding site</t>
  </si>
  <si>
    <t>TraesCS2B01G533000</t>
  </si>
  <si>
    <t>729 140 321 .. 729 140 870 (+)</t>
  </si>
  <si>
    <t>Homeodomain-like superfamily protein</t>
  </si>
  <si>
    <t>TraesCS2B01G533100</t>
  </si>
  <si>
    <t>729 181 013 .. 729 180 229 (-)</t>
  </si>
  <si>
    <t>Carboxyl-terminal-processing protease</t>
  </si>
  <si>
    <t>TraesCS2B01G533200</t>
  </si>
  <si>
    <t>729 524 984 .. 729 528 230 (+)</t>
  </si>
  <si>
    <t>Cytochrome P450-like</t>
  </si>
  <si>
    <t>Cytochrome P450; Cytochrome P450, E-class, group I; Cytochrome P450, conserved site</t>
  </si>
  <si>
    <t>TraesCS2B01G533300</t>
  </si>
  <si>
    <t>729 627 351 .. 729 630 308 (+)</t>
  </si>
  <si>
    <t>CC: integral component of plasma membrane; MF: sucrose transmembrane transporter activity; BP: sucrose transport</t>
  </si>
  <si>
    <t>Sucrose transporter</t>
  </si>
  <si>
    <t>Sucrose/H+ symporter, plant; Major facilitator superfamily domain</t>
  </si>
  <si>
    <t>TraesCS2B01G533400</t>
  </si>
  <si>
    <t>729 764 907 .. 729 771 410 (+)</t>
  </si>
  <si>
    <t>MF: protein kinase activity; MF: protein serine/threonine kinase activity; MF: ATP binding; BP: protein phosphorylation; BP: recognition of pollen</t>
  </si>
  <si>
    <t>Protein kinase domain; S-locus glycoprotein domain; Bulb-type lectin domain; PAN/Apple domain; Serine/threonine-protein kinase, active site; Protein kinase-like domain; Protein kinase, ATP binding site; S-receptor-like serine/threonine-protein kinase</t>
  </si>
  <si>
    <t>TraesCS2B01G533500</t>
  </si>
  <si>
    <t>729 877 980 .. 729 878 189 (+)</t>
  </si>
  <si>
    <t>Sulfhydryl oxidase 1</t>
  </si>
  <si>
    <t>TraesCS2B01G533600</t>
  </si>
  <si>
    <t>729 902 592 .. 729 896 836 (-)</t>
  </si>
  <si>
    <t>MF: magnesium ion binding; BP: metabolic process; MF: terpene synthase activity; MF: lyase activity</t>
  </si>
  <si>
    <t>Kaurene synthase</t>
  </si>
  <si>
    <t>Terpene synthase, N-terminal domain; Terpene synthase, metal-binding domain; Terpenoid cyclases/protein prenyltransferase alpha-alpha toroid; Isoprenoid synthase domain</t>
  </si>
  <si>
    <t>TraesCS2B01G533700</t>
  </si>
  <si>
    <t>729 956 496 .. 729 958 232 (+)</t>
  </si>
  <si>
    <t>CC: membrane; CC: integral component of membrane</t>
  </si>
  <si>
    <t>WAT1-related protein</t>
  </si>
  <si>
    <t>EamA domain</t>
  </si>
  <si>
    <t>TraesCS2B01G533800</t>
  </si>
  <si>
    <t>730 083 075 .. 730 079 440 (-)</t>
  </si>
  <si>
    <t>MF: zinc ion transmembrane transporter activity; CC: membrane; CC: integral component of membrane; BP: metal ion transport; MF: metal ion transmembrane transporter activity; BP: transmembrane transport; BP: zinc II ion transmembrane transport</t>
  </si>
  <si>
    <t>Zinc transporter</t>
  </si>
  <si>
    <t>Zinc/iron permease; Zinc/iron permease, fungal/plant</t>
  </si>
  <si>
    <t>TraesCS2D01G099800</t>
  </si>
  <si>
    <t>52 025 675 .. 52 023 830 (-)</t>
  </si>
  <si>
    <t>Alpha/beta-hydrolase superfamily protein</t>
  </si>
  <si>
    <t>Alpha/beta hydrolase fold-1; Alpha/Beta hydrolase fold</t>
  </si>
  <si>
    <t>TraesCS2D01G099900</t>
  </si>
  <si>
    <t>52 041 230 .. 52 043 832 (+)</t>
  </si>
  <si>
    <t>CC: cell wall;9 MF: pectinesterase activity; BP: cell wall modification</t>
  </si>
  <si>
    <t>Pectinesterase</t>
  </si>
  <si>
    <t>Pectinesterase, catalytic; Pectin lyase fold/virulence factor; Pectin lyase fold; Pectinesterase, Asp active site</t>
  </si>
  <si>
    <t>TraesCS2D01G100000</t>
  </si>
  <si>
    <t>52 047 663 .. 52 061 164 (+)</t>
  </si>
  <si>
    <t>Myb family transcription factor APL</t>
  </si>
  <si>
    <t>WD40/YVTN repeat-like-containing domain</t>
  </si>
  <si>
    <t>TraesCS2D01G100100</t>
  </si>
  <si>
    <t>52 063 029 .. 52 065 352 (+)</t>
  </si>
  <si>
    <t>SANT/Myb domain; Myb domain, plants; Homeobox domain-like; Myb domain; MYB-CC type transcription factor, LHEQLE-containing domain</t>
  </si>
  <si>
    <t>TraesCS2D01G100200</t>
  </si>
  <si>
    <t>52 227 203 .. 52 229 885 (+)</t>
  </si>
  <si>
    <t>WUSCHEL-related homeobox</t>
  </si>
  <si>
    <t>TraesCS2D01G100300</t>
  </si>
  <si>
    <t>52 234 913 .. 52 231 309 (-)</t>
  </si>
  <si>
    <t>THE?</t>
  </si>
  <si>
    <t>MF: DNA binding; BP: regulation of transcription, DNA-templated</t>
  </si>
  <si>
    <t>Dof zinc finger protein</t>
  </si>
  <si>
    <t>Zinc finger, Dof-type</t>
  </si>
  <si>
    <t>TraesCS2D01G100400</t>
  </si>
  <si>
    <t>52 432 305 .. 52 432 688 (+)</t>
  </si>
  <si>
    <t xml:space="preserve">THE </t>
  </si>
  <si>
    <t>TraesCS2D01G100500</t>
  </si>
  <si>
    <t>52 559 376 .. 52 557 766 (-)</t>
  </si>
  <si>
    <t>Thioredoxin, putative</t>
  </si>
  <si>
    <t>Thioredoxin-like fold; Thioredoxin domain</t>
  </si>
  <si>
    <t>TraesCS2D01G100600</t>
  </si>
  <si>
    <t>52 646 885 .. 52 648 518 (+)</t>
  </si>
  <si>
    <t>NAC domain protein</t>
  </si>
  <si>
    <t>NAC domain</t>
  </si>
  <si>
    <t>TraesCS2D01G100700</t>
  </si>
  <si>
    <t>52 851 898 .. 52 853 601 (+)</t>
  </si>
  <si>
    <t>NAC domain protein,</t>
  </si>
  <si>
    <t>TraesCS2D01G100800</t>
  </si>
  <si>
    <t>52 959 503 .. 52 960 664 (+)</t>
  </si>
  <si>
    <t>TraesCS2D01G100900</t>
  </si>
  <si>
    <t>53 648 855 .. 53 650 859 (+)</t>
  </si>
  <si>
    <t>TraesCS2D01G101000</t>
  </si>
  <si>
    <t>54 067 273 .. 54 066 234 (-)</t>
  </si>
  <si>
    <t>Stress responsive protein</t>
  </si>
  <si>
    <t>Ricin B, lectin domain</t>
  </si>
  <si>
    <t>TraesCS2D01G101100</t>
  </si>
  <si>
    <t>54 078 462 .. 54 076 594 (-)</t>
  </si>
  <si>
    <t>Ricin B-like lectin R40G2</t>
  </si>
  <si>
    <t>TraesCS2D01G101200</t>
  </si>
  <si>
    <t>54 105 001 .. 54 102 617 (-)</t>
  </si>
  <si>
    <t>TraesCS2D01G101300</t>
  </si>
  <si>
    <t>54 317 495 .. 54 319 164 (+)</t>
  </si>
  <si>
    <t>TraesCS2D01G101400</t>
  </si>
  <si>
    <t>54 488 083 .. 54 486 128 (-)</t>
  </si>
  <si>
    <t>TraesCS2D01G101500</t>
  </si>
  <si>
    <t>54 677 910 .. 54 670 944 (-)</t>
  </si>
  <si>
    <t>Apyrase-like protein</t>
  </si>
  <si>
    <t>Nucleoside phosphatase GDA1/CD39</t>
  </si>
  <si>
    <t>TraesCS2D01G101600</t>
  </si>
  <si>
    <t>54 791 981 .. 54 791 489 (-)</t>
  </si>
  <si>
    <t>ArfGap/RecO-like zinc finger domain-containing protein</t>
  </si>
  <si>
    <t>TraesCS2D01G101700</t>
  </si>
  <si>
    <t>54 868 823 .. 54 872 683 (+)</t>
  </si>
  <si>
    <t>Pro-resilin, putative</t>
  </si>
  <si>
    <t>TraesCS2D01G101800</t>
  </si>
  <si>
    <t>55 056 635 .. 55 058 956 (+)</t>
  </si>
  <si>
    <t>MF: nucleic acid binding; MF: metal ion binding</t>
  </si>
  <si>
    <t>RNA-binding domain CCCH-type zinc finger protein</t>
  </si>
  <si>
    <t>RNA recognition motif domain; Zinc finger, CCCH-type</t>
  </si>
  <si>
    <t>TraesCS2D01G101900</t>
  </si>
  <si>
    <t>55 143 508 .. 55 140 177 (-)</t>
  </si>
  <si>
    <t>Sorting and assembly machinery component 50 like</t>
  </si>
  <si>
    <t>TraesCS2D01G102000</t>
  </si>
  <si>
    <t>55 152 549 .. 55 151 272 (-)</t>
  </si>
  <si>
    <t>NADH-cytochrome b5 reductase</t>
  </si>
  <si>
    <t>Phenol hydroxylase reductase; Oxidoreductase FAD/NAD(P)-binding; Flavoprotein pyridine nucleotide cytochrome reductase; Ferredoxin reductase-type FAD-binding domain; Riboflavin synthase-like beta-barrel</t>
  </si>
  <si>
    <t>TraesCS2D01G102100</t>
  </si>
  <si>
    <t>55 159 382 .. 55 153 230 (-)</t>
  </si>
  <si>
    <t>Cellulose synthase; Zinc finger, RING/FYVE/PHD-type; Cellulose synthase, RING-type zinc finger; Nucleotide-diphospho-sugar transferases</t>
  </si>
  <si>
    <t>TraesCS2D01G102200</t>
  </si>
  <si>
    <t>55 237 252 .. 55 235 623 (-)</t>
  </si>
  <si>
    <t>Heavy metal-associated domain, HMA; Armadillo-like helical</t>
  </si>
  <si>
    <t>TraesCS2D01G102300</t>
  </si>
  <si>
    <t>55 249 842 .. 55 248 643 (-)</t>
  </si>
  <si>
    <t>Cysteine protease</t>
  </si>
  <si>
    <t>TraesCS2D01G102400</t>
  </si>
  <si>
    <t>55 256 461 .. 55 255 278 (-)</t>
  </si>
  <si>
    <t>TraesCS2D01G102500</t>
  </si>
  <si>
    <t>55 270 114 .. 55 271 426 (+)</t>
  </si>
  <si>
    <t>TraesCS2D01G102600</t>
  </si>
  <si>
    <t>55 315 353 .. 55 316 759 (+)</t>
  </si>
  <si>
    <t>Serpin family protein</t>
  </si>
  <si>
    <t>Surpin domain</t>
  </si>
  <si>
    <t>TraesCS2D01G102700</t>
  </si>
  <si>
    <t>55 357 763 .. 55 356 681 (-)</t>
  </si>
  <si>
    <t>TraesCS2D01G102800</t>
  </si>
  <si>
    <t>55 400 130 .. 55 391 180 (-)</t>
  </si>
  <si>
    <t>MF: nucleotide binding; MF: nucleic acid binding; MF: catalytic activity; MF: ATP binding; CC: intracellular; BP: DNA replication; BP: DNA repair; BP: DNA recombination; MF: ATP-dependent helicase activity; MF: ATP-dependent 3'-5' DNA helicase activity; BP: cellular metabolic process</t>
  </si>
  <si>
    <t>ATP-dependent RNA helicase DeaD</t>
  </si>
  <si>
    <t>Helicase, C-terminal; HRDC domain; DNA helicase, ATP-dependent, RecQ type; HRDC-like; DEAD/DEAH box helicase domain; Winged helix-turn-helix DNA-binding domain; Helicase superfamily 1/2, ATP-binding domain; RQC domain; P-loop containing nucleoside triphosphate hydrolase; Helicase Helix-turn-helix domain; ATP-dependent DNA helicase RecQ, zinc-binding domain</t>
  </si>
  <si>
    <t>TraesCS2D01G102900</t>
  </si>
  <si>
    <t>55 435 876 .. 55 436 442 (+)</t>
  </si>
  <si>
    <t>MF: enzyme inhibitor activity</t>
  </si>
  <si>
    <t>Pectinesterase inhibitor 2</t>
  </si>
  <si>
    <t>Pectinesterase inhibitor domain</t>
  </si>
  <si>
    <t>TraesCS2D01G103000</t>
  </si>
  <si>
    <t>55 602 132 .. 55 602 940 (+)</t>
  </si>
  <si>
    <t>THE</t>
  </si>
  <si>
    <t>Retrotransposon protein</t>
  </si>
  <si>
    <t>TraesCS2D01G103100</t>
  </si>
  <si>
    <t>55 630 294 .. 55 629 193 (-)</t>
  </si>
  <si>
    <t>MF: peroxidase activity; BP: response to oxidative stress; MF: heme binding; BP: oxidation-reduction process</t>
  </si>
  <si>
    <t>Peroxidase</t>
  </si>
  <si>
    <t>Plant peroxidase; Haem peroxidase, plant/fungal/bacterial; Haem peroxidase; Peroxidases heam-ligand binding site; Peroxidase, active site</t>
  </si>
  <si>
    <t>TraesCS2D01G103200</t>
  </si>
  <si>
    <t>55 713 474 .. 55 712 158 (-)</t>
  </si>
  <si>
    <t>Polyadenylate-binding protein 1-B-binding protein</t>
  </si>
  <si>
    <t>TraesCS2D01G103300</t>
  </si>
  <si>
    <t>55 760 271 .. 55 752 785 (-)</t>
  </si>
  <si>
    <t>Mediator of RNA polymerase II transcription subunit 33A</t>
  </si>
  <si>
    <t>TraesCS2D01G103400</t>
  </si>
  <si>
    <t>55 764 839 .. 55 764 264 (-)</t>
  </si>
  <si>
    <t>Calcium-binding family protein</t>
  </si>
  <si>
    <t>TraesCS2D01G103500</t>
  </si>
  <si>
    <t>55 928 915 .. 55 931 007 (+)</t>
  </si>
  <si>
    <t>Acid phosphatase 1</t>
  </si>
  <si>
    <t>Acid phosphatase, class B-like; HAD-like domain</t>
  </si>
  <si>
    <t>TraesCS2D01G103600</t>
  </si>
  <si>
    <t>56 070 268 .. 56 073 174 (+)</t>
  </si>
  <si>
    <t>Cytochrome P450 family protein, expressed</t>
  </si>
  <si>
    <t>TraesCS2D01G103700</t>
  </si>
  <si>
    <t>56 077 806 .. 56 074 310 (-)</t>
  </si>
  <si>
    <t>Acid phosphatase, class B-like; Vegetative storage protein/acid phosphatase; HAD-like domain</t>
  </si>
  <si>
    <t>TraesCS2D01G103800</t>
  </si>
  <si>
    <t>56 102 253 .. 56 107 330 (+)</t>
  </si>
  <si>
    <t>MF: protein kinase activity; MF: protein binding; MF: ATP binding; BP: protein phosphorylation</t>
  </si>
  <si>
    <t>Protein kinase domain; Leucine-rich repeat; Leucine-rich repeat, typical subtype; Protein kinase-like domain; Leucine-rich repeat-containing N-terminal, plant-type; Protein kinase, ATP binding site; Leucine-rich repeat domain, L domain-like</t>
  </si>
  <si>
    <t>TraesCS2D01G103900</t>
  </si>
  <si>
    <t>56 109 291 .. 56 111 710 (+)</t>
  </si>
  <si>
    <t>MF: translation initiation factor activity; BP: translational initiation</t>
  </si>
  <si>
    <t>Eukaryotic translation initiation factor 2 subunit beta</t>
  </si>
  <si>
    <t>Translation initiation factor IF2/IF5; Translation initiation factor IF2/IF5, N-terminal; Translation initiation factor IF2/IF5, zinc-binding</t>
  </si>
  <si>
    <t>TraesCS2D01G104000</t>
  </si>
  <si>
    <t>56 113 738 .. 56 114 859 (+)</t>
  </si>
  <si>
    <t>Glutamate--tRNA ligase 2</t>
  </si>
  <si>
    <t>TraesCS2D01G104100</t>
  </si>
  <si>
    <t>56 192 896 .. 56 195 961 (+)</t>
  </si>
  <si>
    <t>TraesCS2D01G104200</t>
  </si>
  <si>
    <t>56 202 785 .. 56 200 840 (-)</t>
  </si>
  <si>
    <t>Protein kinase domain; AGC-kinase, C-terminal; Serine/threonine-protein kinase, active site; Protein kinase-like domain; Protein kinase, ATP binding site; Protein kinase, C-terminal</t>
  </si>
  <si>
    <t>TraesCS2D01G104300</t>
  </si>
  <si>
    <t>56 232 185 .. 56 235 547 (+)</t>
  </si>
  <si>
    <t>extra-large G-like protein, putative (DUF3133)</t>
  </si>
  <si>
    <t>Probable zinc-ribbon domain, plant</t>
  </si>
  <si>
    <t>TraesCS2D01G104400</t>
  </si>
  <si>
    <t>56 238 982 .. 56 251 381 (+)</t>
  </si>
  <si>
    <t>MF: protein binding; MF: ATP binding; MF: zinc ion binding</t>
  </si>
  <si>
    <t>E3 ubiquitin-protein ligase SHPRH</t>
  </si>
  <si>
    <t>SNF2-related, N-terminal domain; Helicase, C-terminal; Zinc finger, RING-type; Zinc finger, PHD-type; Zinc finger, FYVE/PHD-type; Tetratricopeptide-like helical domain; Zinc finger, RING/FYVE/PHD-type; Helicase superfamily 1/2, ATP-binding domain; Zinc finger, PHD-type, conserved site; P-loop containing nucleoside triphosphate hydrolase</t>
  </si>
  <si>
    <t>TraesCS2D01G104500</t>
  </si>
  <si>
    <t>56 253 779 .. 56 256 115 (+)</t>
  </si>
  <si>
    <t>TraesCS2D01G104600</t>
  </si>
  <si>
    <t>56 297 881 .. 56 299 883 (+)</t>
  </si>
  <si>
    <t>TraesCS2D01G104700</t>
  </si>
  <si>
    <t>56 445 845 .. 56 447 647 (+)</t>
  </si>
  <si>
    <t>TraesCS2D01G104800</t>
  </si>
  <si>
    <t>56 530 566 .. 56 531 566 (+)</t>
  </si>
  <si>
    <t>CC: extracellular region; BP: sexual reproduction</t>
  </si>
  <si>
    <t>expanding protein</t>
  </si>
  <si>
    <t> Major pollen allergen Lol pI; Expansin/pollen allergen, DPBB domain; Expansin, cellulose-binding-like domain; Expansin/Lol pI; RlpA-like protein, double-psi beta-barrel domain</t>
  </si>
  <si>
    <t>TraesCS2D01G104900</t>
  </si>
  <si>
    <t>56 533 821 .. 56 540 457 (+)</t>
  </si>
  <si>
    <t>MF: RNA binding; MF: tRNA (guanine-N2-)-methyltransferase activity;3 BP: tRNA processing</t>
  </si>
  <si>
    <t>tRNA (Guanine(26)-N(2))-dimethyltransferase</t>
  </si>
  <si>
    <t>tRNA methyltransferase, Trm1; S-adenosyl-L-methionine-dependent methyltransferase</t>
  </si>
  <si>
    <t>TraesCS2D01G105000</t>
  </si>
  <si>
    <t>56 575 579 .. 56 577 875 (+)</t>
  </si>
  <si>
    <t>Ubiquinol-cytochrome c reductase complex 6.7 kDa protein</t>
  </si>
  <si>
    <t>TraesCS2D01G105100</t>
  </si>
  <si>
    <t>56 578 453 .. 56 584 343 (+)</t>
  </si>
  <si>
    <t>Vacuolar sorting receptor family protein</t>
  </si>
  <si>
    <t>PA domain; EGF-like calcium-binding, conserved site</t>
  </si>
  <si>
    <t>TraesCS2D01G105200</t>
  </si>
  <si>
    <t>56 588 899 .. 56 589 448 (+)</t>
  </si>
  <si>
    <t>TraesCS2D01G105300</t>
  </si>
  <si>
    <t>56 639 691 .. 56 646 412 (+)</t>
  </si>
  <si>
    <t>MF: DNA binding; MF: zinc ion binding</t>
  </si>
  <si>
    <t>B3 domain transcription factor</t>
  </si>
  <si>
    <t>B3 DNA binding domain; Zinc finger, CW-type; DNA-binding pseudobarrel domain</t>
  </si>
  <si>
    <t>TraesCS2D01G105400</t>
  </si>
  <si>
    <t>56 795 732 .. 56 800 338 (+)</t>
  </si>
  <si>
    <t>Transcription factor</t>
  </si>
  <si>
    <t>Basic-leucine zipper domain</t>
  </si>
  <si>
    <t>TraesCS2D01G105500</t>
  </si>
  <si>
    <t>57 114 296 .. 57 106 889 (-)</t>
  </si>
  <si>
    <t>MF: catalytic activity; MF: hydrolase activity, hydrolyzing O-glycosyl compounds; BP: carbohydrate metabolic process</t>
  </si>
  <si>
    <t>Alpha-galactosidase</t>
  </si>
  <si>
    <t>Glycoside hydrolase, family 27; Aldolase-type TIM barrel; Glycoside hydrolase superfamily</t>
  </si>
  <si>
    <t>TraesCS2D01G105600</t>
  </si>
  <si>
    <t>57 147 623 .. 57 146 394 (-)</t>
  </si>
  <si>
    <t>transcription repressor</t>
  </si>
  <si>
    <t>Ovate protein family, C-terminal</t>
  </si>
  <si>
    <t>TraesCS2D01G105700</t>
  </si>
  <si>
    <t>57 163 864 .. 57 165 993 (+)</t>
  </si>
  <si>
    <t>CC: Arp2/3 protein complex; CC: actin cytoskeleton; BP: regulation of actin filament polymerization; BP: Arp2/3 complex-mediated actin nucleation</t>
  </si>
  <si>
    <t>Actin-related protein 2/3 complex subunit 5</t>
  </si>
  <si>
    <t>TraesCS2D01G105800</t>
  </si>
  <si>
    <t>57 168 196 .. 57 167 912 (-)</t>
  </si>
  <si>
    <t>TraesCS2D01G105900</t>
  </si>
  <si>
    <t>57 259 253 .. 57 257 672 (-)</t>
  </si>
  <si>
    <t>TraesCS2D01G106000</t>
  </si>
  <si>
    <t>57 264 904 .. 57 265 728 (+)</t>
  </si>
  <si>
    <t>Transcription repressor ofp17</t>
  </si>
  <si>
    <t>TraesCS2D01G106100</t>
  </si>
  <si>
    <t>57 361 432 .. 57 359 926 (-)</t>
  </si>
  <si>
    <t>F-box domain containing protein</t>
  </si>
  <si>
    <t>TraesCS2D01G106200</t>
  </si>
  <si>
    <t>58 638 899 .. 58 640 099 (+)</t>
  </si>
  <si>
    <t>Cysteine proteinase</t>
  </si>
  <si>
    <t>TraesCS2D01G106300</t>
  </si>
  <si>
    <t>58 656 108 .. 58 651 015 (-)</t>
  </si>
  <si>
    <t>MF: thiamine diphosphokinase activity; MF: ATP binding; BP: thiamine metabolic process; BP: thiamine diphosphate biosynthetic process; MF: thiamine binding</t>
  </si>
  <si>
    <t>Thiamin pyrophosphokinase 1</t>
  </si>
  <si>
    <t>Thiamin pyrophosphokinase; Thiamin pyrophosphokinase, catalytic domain; Thiamin pyrophosphokinase, vitamin B1-binding domain; Thiamin pyrophosphokinase, eukaryotic</t>
  </si>
  <si>
    <t>TraesCS2D01G106400</t>
  </si>
  <si>
    <t>58 664 456 .. 58 663 635 (-)</t>
  </si>
  <si>
    <t>B12D protein</t>
  </si>
  <si>
    <t>NADH-ubiquinone reductase complex 1 MLRQ subunit</t>
  </si>
  <si>
    <t>TraesCS2D01G106500</t>
  </si>
  <si>
    <t>58 731 396 .. 58 733 250 (+)</t>
  </si>
  <si>
    <t>TraesCS2D01G106600</t>
  </si>
  <si>
    <t>58 777 176 .. 58 781 472 (+)</t>
  </si>
  <si>
    <t>TraesCS2D01G106700</t>
  </si>
  <si>
    <t>58 810 185 .. 58 809 129 (-)</t>
  </si>
  <si>
    <t>Kynureninase</t>
  </si>
  <si>
    <t>TraesCS2D01G106800</t>
  </si>
  <si>
    <t>59 005 695 .. 59 009 533 (+)</t>
  </si>
  <si>
    <t>MF: protein kinase activity; MF: ATP binding; BP: protein phosphorylation; BP: signal transduction</t>
  </si>
  <si>
    <t>Non-specific serine/threonine protein kinase</t>
  </si>
  <si>
    <t>Protein kinase domain; NAF domain; Serine/threonine-protein kinase, active site; Protein kinase-like domain; Protein kinase, ATP binding site; NAF/FISL domain</t>
  </si>
  <si>
    <t>TraesCS2D01G106900</t>
  </si>
  <si>
    <t>59 164 619 .. 59 164 155 (-)</t>
  </si>
  <si>
    <t>BP: signal transduction</t>
  </si>
  <si>
    <t>NAF domain; NAF/FISL domain</t>
  </si>
  <si>
    <t>TraesCS2D01G107000</t>
  </si>
  <si>
    <t>59 449 461 .. 59 448 425 (-)</t>
  </si>
  <si>
    <t>Serine/threonine protein phosphatase 7 long form isogeny</t>
  </si>
  <si>
    <t>Aminotransferase-like, plant mobile domain</t>
  </si>
  <si>
    <t>TraesCS2D01G107100</t>
  </si>
  <si>
    <t>59 453 054 .. 59 450 417 (-)</t>
  </si>
  <si>
    <t>TraesCS2D01G107200</t>
  </si>
  <si>
    <t>59 553 381 .. 59 550 765 (-)</t>
  </si>
  <si>
    <t>WEAK movement UNDER BLUE LIGHT-like protein</t>
  </si>
  <si>
    <t>TraesCS2D01G107300</t>
  </si>
  <si>
    <t>59 626 916 .. 59 628 588 (+)</t>
  </si>
  <si>
    <t>TraesCS2D01G107400</t>
  </si>
  <si>
    <t>59 657 845 .. 59 659 382 (+)</t>
  </si>
  <si>
    <t>TraesCS2D01G107500</t>
  </si>
  <si>
    <t>59 723 856 .. 59 725 690 (+)</t>
  </si>
  <si>
    <t>TraesCS2D01G107600</t>
  </si>
  <si>
    <t>59 727 020 .. 59 728 494 (+)</t>
  </si>
  <si>
    <t>TraesCS2D01G107700</t>
  </si>
  <si>
    <t>59 881 470 .. 59 882 737 (+)</t>
  </si>
  <si>
    <t>MF: nucleic acid binding; BP: nucleobase-containing compound metabolic process; MF: 3'-5' exonuclease activity</t>
  </si>
  <si>
    <t>Werner Syndrome-like exonuclease</t>
  </si>
  <si>
    <t>3'-5' exonuclease domain; Ribonuclease H-like domain</t>
  </si>
  <si>
    <t>TraesCS2D01G107800</t>
  </si>
  <si>
    <t>60 016 278 .. 60 014 820 (-)</t>
  </si>
  <si>
    <t>TraesCS2D01G107900</t>
  </si>
  <si>
    <t>60 023 316 .. 60 021 772 (-)</t>
  </si>
  <si>
    <t>TraesCS2D01G108000</t>
  </si>
  <si>
    <t>60 029 220 .. 60 027 062 (-)</t>
  </si>
  <si>
    <t>Heat shock 70 kDa protein</t>
  </si>
  <si>
    <t>Heat shock protein 70 family; Heat shock protein 70, conserved site; Heat shock protein 70kD, peptide-binding domain; Heat shock protein 70kD, C-terminal domain</t>
  </si>
  <si>
    <t>TraesCS2D01G108100</t>
  </si>
  <si>
    <t>60 065 449 .. 60 063 906 (-)</t>
  </si>
  <si>
    <t>TraesCS2D01G108200</t>
  </si>
  <si>
    <t>60 079 509 .. 60 077 807 (-)</t>
  </si>
  <si>
    <t>TraesCS2D01G108300</t>
  </si>
  <si>
    <t>60 108 841 .. 60 107 317 (-)</t>
  </si>
  <si>
    <t>TraesCS2D01G108400</t>
  </si>
  <si>
    <t>60 136 690 .. 60 133 692 (-)</t>
  </si>
  <si>
    <t>nucleolar-like protein</t>
  </si>
  <si>
    <t>TraesCS2D01G108500</t>
  </si>
  <si>
    <t>60 139 025 .. 60 137 542 (-)</t>
  </si>
  <si>
    <t>TraesCS2D01G108600</t>
  </si>
  <si>
    <t>60 167 660 .. 60 165 925 (-)</t>
  </si>
  <si>
    <t>TraesCS2D01G108700</t>
  </si>
  <si>
    <t>60 198 651 .. 60 197 455 (-)</t>
  </si>
  <si>
    <t>Sentrin-specific protease</t>
  </si>
  <si>
    <t>Ulp1 protease family, C-terminal catalytic domain</t>
  </si>
  <si>
    <t>TraesCS2D01G108800</t>
  </si>
  <si>
    <t>60 203 036 .. 60 198 697 (-)</t>
  </si>
  <si>
    <t>Aminotransferase-like, plant mobile domain-containing protein</t>
  </si>
  <si>
    <t>TraesCS2D01G108900</t>
  </si>
  <si>
    <t>60 327 549 .. 60 328 956 (+)</t>
  </si>
  <si>
    <t>BHLH transcription factor</t>
  </si>
  <si>
    <t>Myc-type, basic helix-loop-helix (bHLH) domain</t>
  </si>
  <si>
    <t>TraesCS2D01G109000</t>
  </si>
  <si>
    <t>60 751 731 .. 60 754 333 (+)</t>
  </si>
  <si>
    <t>MF: structural constituent of ribosome; CC: intracellular; CC: ribosome;GO:0006412 BP: translation</t>
  </si>
  <si>
    <t>Ribosomal protein L19</t>
  </si>
  <si>
    <t>Ribosomal protein L19/L19e; Ribosomal protein L19/L19e, domain 1; Ribosomal protein L19/L19e, domain 2; Ribosomal protein L19/L19e, domain 3; Ribosomal protein L19/L19e conserved site</t>
  </si>
  <si>
    <t>TraesCS2D01G109100</t>
  </si>
  <si>
    <t>60 756 652 .. 60 757 140 (+)</t>
  </si>
  <si>
    <t>Ring finger protein, putative</t>
  </si>
  <si>
    <t>TraesCS2D01G109200</t>
  </si>
  <si>
    <t>60 761 188 .. 60 760 217 (-)</t>
  </si>
  <si>
    <t>GATA transcription factor-like protein</t>
  </si>
  <si>
    <t>TraesCS2D01G109300</t>
  </si>
  <si>
    <t>60 765 779 .. 60 764 893 (-)</t>
  </si>
  <si>
    <t>Germin-like protein 1</t>
  </si>
  <si>
    <t>Germin; Cupin 1; RmlC-like Cupin domain;  RmlC-like Jelly roll fold; Germin, manganese binding site</t>
  </si>
  <si>
    <t>TraesCS2D01G109400</t>
  </si>
  <si>
    <t>60 769 072 .. 60 767 609 (-)</t>
  </si>
  <si>
    <t>Aspartic proteinase nepenthesin-2</t>
  </si>
  <si>
    <t>Aspartic peptidase domain; Xylanase inhibitor, C-terminal; Xylanase inhibitor, N-terminal; Peptidase family A1 domain</t>
  </si>
  <si>
    <t>TraesCS2D01G109500</t>
  </si>
  <si>
    <t>60 780 740 .. 60 779 338 (-)</t>
  </si>
  <si>
    <t>Aspartic proteinase nepenthesin-1</t>
  </si>
  <si>
    <t>TraesCS2D01G109600</t>
  </si>
  <si>
    <t>60 785 535 .. 60 784 064 (-)</t>
  </si>
  <si>
    <t>TraesCS2D01G109700</t>
  </si>
  <si>
    <t>60 793 254 .. 60 790 400 (-)</t>
  </si>
  <si>
    <t>MF: antioxidant activity; MF: oxidoreductase activity; BP: cell redox homeostasis; BP: oxidation-reduction process</t>
  </si>
  <si>
    <t>Peroxiredoxin</t>
  </si>
  <si>
    <t>Alkyl hydroperoxide reductase subunit C/ Thiol specific antioxidant; Thioredoxin-like fold; Thioredoxin domain</t>
  </si>
  <si>
    <t>TraesCS2D01G109800</t>
  </si>
  <si>
    <t>60 942 552 .. 60 946 678 (+)</t>
  </si>
  <si>
    <t>MF: enzyme inhibitor activity; CC: cell wall; MF: pectinesterase activity; BP: cell wall modification</t>
  </si>
  <si>
    <t>Pectinesterase, catalytic; Pectinesterase inhibitor domain; Pectin lyase fold/virulence factor; Pectin lyase fold; Pectinesterase, Asp active site</t>
  </si>
  <si>
    <t>TraesCS2D01G109900</t>
  </si>
  <si>
    <t>60 954 300 .. 60 942 555 (-)</t>
  </si>
  <si>
    <t>MF: acyl-CoA dehydrogenase activity; BP: metabolic process; MF: oxidoreductase activity, acting on the CH-CH group of donors; MF: flavin adenine dinucleotide binding; BP: oxidation-reduction process</t>
  </si>
  <si>
    <t>Aminoglycoside phosphotransferase; Acyl-CoA oxidase/dehydrogenase, central domain; Acyl-CoA dehydrogenase/oxidase C-terminal; Acyl-CoA dehydrogenase/oxidase, N-terminal and middle domain; Protein kinase-like domain; Acyl-CoA dehydrogenase/oxidase, N-terminal</t>
  </si>
  <si>
    <t>TraesCS2D01G110000</t>
  </si>
  <si>
    <t>61 021 444 .. 61 022 498 (+)</t>
  </si>
  <si>
    <t>TraesCS2D01G110100</t>
  </si>
  <si>
    <t>61 024 965 .. 61 022 709 (-)</t>
  </si>
  <si>
    <t>60S ribosomal protein L18</t>
  </si>
  <si>
    <t>Ribosomal protein L18e/L15P; Ribosomal protein L18e, conserved site</t>
  </si>
  <si>
    <t>TraesCS2D01G110200</t>
  </si>
  <si>
    <t>61 235 556 .. 61 231 973 (-)</t>
  </si>
  <si>
    <t>TraesCS2D01G110300</t>
  </si>
  <si>
    <t>61 243 381 .. 61 241 504 (-)</t>
  </si>
  <si>
    <t>TraesCS2D01G110400</t>
  </si>
  <si>
    <t>61 272 443 .. 61 272 901 (+)</t>
  </si>
  <si>
    <t>S locus-related glycoprotein 1 (SLR1) binding pollen coat protein family</t>
  </si>
  <si>
    <t>TraesCS2D01G110500</t>
  </si>
  <si>
    <t>61 300 139 .. 61 300 625 (+)</t>
  </si>
  <si>
    <t>TraesCS2D01G110600</t>
  </si>
  <si>
    <t>61 312 948 .. 61 312 040 (-)</t>
  </si>
  <si>
    <t>TraesCS2D01G110700</t>
  </si>
  <si>
    <t>61 319 884 .. 61 315 311 (-)</t>
  </si>
  <si>
    <t>MF: ATP binding; CC: membrane; MF: ATPase activity</t>
  </si>
  <si>
    <t>ABC transporter G family member</t>
  </si>
  <si>
    <t>ABC transporter-like; AAA+ ATPase domain; ABC-2 type transporter; ABC transporter, conserved site; P-loop containing nucleoside triphosphate hydrolase</t>
  </si>
  <si>
    <t>TraesCS2D01G110800</t>
  </si>
  <si>
    <t>61 348 893 .. 61 340 545 (-)</t>
  </si>
  <si>
    <t>TraesCS3A01G084200</t>
  </si>
  <si>
    <t>54 470 518 .. 54 466 317 (-)</t>
  </si>
  <si>
    <t>Benzoate--CoA ligase, peroxisomal</t>
  </si>
  <si>
    <t>TraesCS3A01G084300</t>
  </si>
  <si>
    <t>54 655 350 .. 54 658 564 (+)</t>
  </si>
  <si>
    <t>Snurportin-1</t>
  </si>
  <si>
    <t>TraesCS3A01G084400</t>
  </si>
  <si>
    <t>54 660 059 .. 54 658 038 (-)</t>
  </si>
  <si>
    <t>MF: magnesium ion binding; BP: L-methionine salvage from methylthioadenosine; MF: acireductone synthase activity</t>
  </si>
  <si>
    <t>Enolase-phosphatase E1</t>
  </si>
  <si>
    <t>HAD-like domain; Enolase-phosphatase E1</t>
  </si>
  <si>
    <t>TraesCS3A01G084500</t>
  </si>
  <si>
    <t>54 663 778 .. 54 661 648 (-)</t>
  </si>
  <si>
    <t>MF: metalloendopeptidase activity; BP: proteolysis</t>
  </si>
  <si>
    <t>Protease HtpX</t>
  </si>
  <si>
    <t>Peptidase M48</t>
  </si>
  <si>
    <t>TraesCS3A01G084600</t>
  </si>
  <si>
    <t>54 669 058 .. 54 666 575 (-)</t>
  </si>
  <si>
    <t>TraesCS3A01G084700</t>
  </si>
  <si>
    <t>54 804 477 .. 54 806 509 (+)</t>
  </si>
  <si>
    <t>Cytochrome P450; Cytochrome P450, E-class, group I</t>
  </si>
  <si>
    <t>TraesCS3A01G084800</t>
  </si>
  <si>
    <t>54 876 034 .. 54 874 740 (-)</t>
  </si>
  <si>
    <t>TraesCS3A01G084900</t>
  </si>
  <si>
    <t>54 879 410 .. 54 878 375 (-)</t>
  </si>
  <si>
    <t>Transferase, transferring glycosyl groups</t>
  </si>
  <si>
    <t>TraesCS3A01G085000</t>
  </si>
  <si>
    <t>54 885 911 .. 54 883 449 (-)</t>
  </si>
  <si>
    <t>Pentatricopeptide repeat-containing family protein</t>
  </si>
  <si>
    <t>Pentatricopeptide repeat; Tetratricopeptide-like helical domain; DYW domain</t>
  </si>
  <si>
    <t>TraesCS3A01G085100</t>
  </si>
  <si>
    <t>54 937 422 .. 54 937 820 (+)</t>
  </si>
  <si>
    <t>ТЕ</t>
  </si>
  <si>
    <t>TraesCS3A01G085200</t>
  </si>
  <si>
    <t>54 942 024 .. 54 938 812 (-)</t>
  </si>
  <si>
    <t>Disease resistance protein RPM1</t>
  </si>
  <si>
    <t>Winged helix-turn-helix DNA-binding domain; P-loop containing nucleoside triphosphate hydrolase; Leucine-rich repeat domain, L domain-like</t>
  </si>
  <si>
    <t>TraesCS3A01G085300</t>
  </si>
  <si>
    <t>55 031 174 .. 55 036 148 (+)</t>
  </si>
  <si>
    <t>MF: FMN binding; MF: oxidoreductase activity; BP: oxidation-reduction process</t>
  </si>
  <si>
    <t>NADPH--cytochrome P450 reductase</t>
  </si>
  <si>
    <t>Flavodoxin-like; Oxidoreductase FAD/NAD(P)-binding; Flavoprotein pyridine nucleotide cytochrome reductase; FAD-binding, type 1; Flavodoxin/nitric oxide synthase; Ferredoxin reductase-type FAD-binding domain; Riboflavin synthase-like beta-barrel; Flavoprotein-like domain</t>
  </si>
  <si>
    <t>TraesCS3A01G085400</t>
  </si>
  <si>
    <t>55 039 862 .. 55 035 634 (-)</t>
  </si>
  <si>
    <t>MF: catalytic activity; MF: carboxy-lyase activity; BP: carboxylic acid metabolic process; MF: pyridoxal phosphate binding</t>
  </si>
  <si>
    <t>Glutamate decarboxylase</t>
  </si>
  <si>
    <t>Pyridoxal phosphate-dependent decarboxylase; Pyridoxal phosphate-dependent transferase, major region, subdomain 1; Pyridoxal phosphate-dependent transferase, subdomain 2; Pyridoxal phosphate-dependent transferase</t>
  </si>
  <si>
    <t>TraesCS3A01G085500</t>
  </si>
  <si>
    <t>55 049 426 .. 55 045 418 (-)</t>
  </si>
  <si>
    <t>bZIP transcription factor, putative (DUF1664)</t>
  </si>
  <si>
    <t>Protein of unknown function DUF1664</t>
  </si>
  <si>
    <t>TraesCS3A01G085600</t>
  </si>
  <si>
    <t>55 087 702 .. 55 085 818 (-)</t>
  </si>
  <si>
    <t>MF: RNA binding; MF: structural constituent of ribosome; BP: translation; CC: small ribosomal subunit</t>
  </si>
  <si>
    <t>30S ribosomal protein S7</t>
  </si>
  <si>
    <t>Ribosomal protein S5/S7; Ribosomal protein S5/S7, eukaryotic/archaeal; Ribosomal protein S7, conserved site; Ribosomal protein S7 domain</t>
  </si>
  <si>
    <t>TraesCS3A01G085700</t>
  </si>
  <si>
    <t>55 223 622 .. 55 255 982 (+)</t>
  </si>
  <si>
    <t>MF: catalytic activity; BP: trehalose biosynthetic process</t>
  </si>
  <si>
    <t>Trehalose 6-phosphate phosphatase</t>
  </si>
  <si>
    <t>Gnk2-homologous domain; Trehalose-phosphatase; HAD-superfamily hydrolase, subfamily IIB; HAD-like domain</t>
  </si>
  <si>
    <t>TraesCS3A01G085800</t>
  </si>
  <si>
    <t>55 483 864 .. 55 484 700 (+)</t>
  </si>
  <si>
    <t>Interleukin-4</t>
  </si>
  <si>
    <t>TraesCS3A01G085900</t>
  </si>
  <si>
    <t>55 505 452 .. 55 501 921 (-)</t>
  </si>
  <si>
    <t>MF: copper ion binding; MF: oxidoreductase activity; BP: oxidation-reduction process</t>
  </si>
  <si>
    <t>Monocopper oxidase-like protein SKU5</t>
  </si>
  <si>
    <t>Multicopper oxidase, type 1; Cupredoxin; Multicopper oxidase, type 2; Multicopper oxidase, type 3</t>
  </si>
  <si>
    <t>TraesCS3A01G086000</t>
  </si>
  <si>
    <t>55 562 389 .. 55 558 213 (-)</t>
  </si>
  <si>
    <t>MF: magnesium ion binding; MF: terpene synthase activity; MF: lyase activity</t>
  </si>
  <si>
    <t>Sesquiterpene synthase</t>
  </si>
  <si>
    <t>Terpene synthase, metal-binding domain; Isoprenoid synthase domain</t>
  </si>
  <si>
    <t>TraesCS3A01G086100</t>
  </si>
  <si>
    <t>55 707 980 .. 55 705 926 (-)</t>
  </si>
  <si>
    <t>Cytochrome P450</t>
  </si>
  <si>
    <t>TraesCS3A01G086200</t>
  </si>
  <si>
    <t>55 716 008 .. 55 719 260 (+)</t>
  </si>
  <si>
    <t>TraesCS3A01G086300</t>
  </si>
  <si>
    <t>55 723 667 .. 55 722 831 (-)</t>
  </si>
  <si>
    <t>Disease resistance protein</t>
  </si>
  <si>
    <t>NB-ARC; Winged helix-turn-helix DNA-binding domain; P-loop containing nucleoside triphosphate hydrolase</t>
  </si>
  <si>
    <t>TraesCS3A01G086400</t>
  </si>
  <si>
    <t>55 737 602 .. 55 740 511 (+)</t>
  </si>
  <si>
    <t> MF: nucleic acid binding</t>
  </si>
  <si>
    <t>R3H domain containing protein</t>
  </si>
  <si>
    <t>R3H domain; SUZ domain</t>
  </si>
  <si>
    <t>TraesCS3A01G086500</t>
  </si>
  <si>
    <t>55 743 110 .. 55 743 857 (+)</t>
  </si>
  <si>
    <t>cDNA, clone: J090004K22, full insert sequence</t>
  </si>
  <si>
    <t>TraesCS3A01G086600</t>
  </si>
  <si>
    <t>55 841 050 .. 55 841 382 (+)</t>
  </si>
  <si>
    <t>MF: cysteine-type endopeptidase inhibitor activity</t>
  </si>
  <si>
    <t>Cysteine proteinase inhibitor</t>
  </si>
  <si>
    <t>Cystatin domain</t>
  </si>
  <si>
    <t>TraesCS3A01G086700</t>
  </si>
  <si>
    <t>56 133 676 .. 56 140 402 (+)</t>
  </si>
  <si>
    <t>MF: catalytic activity; MF: 3-hydroxyacyl-CoA dehydrogenase activity; BP: fatty acid metabolic process; BP: metabolic process; MF: oxidoreductase activity; BP: oxidation-reduction process</t>
  </si>
  <si>
    <t>Fatty acid oxidation complex alpha subunit, putative</t>
  </si>
  <si>
    <t>Crotonase superfamily; 3-hydroxyacyl-CoA dehydrogenase, NAD binding; NAD(P)-binding domain; Enoyl-CoA hydratase/isomerase, conserved site; ClpP/crotonase-like domain</t>
  </si>
  <si>
    <t>TraesCS3A01G086800</t>
  </si>
  <si>
    <t>56 145 591 .. 56 141 475 (-)</t>
  </si>
  <si>
    <t>CC: nucleus</t>
  </si>
  <si>
    <t>Protein AATF</t>
  </si>
  <si>
    <t>Apoptosis-antagonizing transcription factor, C-terminal; AATF leucine zipper-containing domain</t>
  </si>
  <si>
    <t>TraesCS3A01G086900</t>
  </si>
  <si>
    <t>56 218 797 .. 56 215 736 (-)</t>
  </si>
  <si>
    <t>MF: nucleic acid binding; BP: DNA repair; BP: regulation of RNA splicing</t>
  </si>
  <si>
    <t>Splicing factor</t>
  </si>
  <si>
    <t>G-patch domain; RNA recognition motif domain; RNA recognition motif domain, eukaryote; Splicing factor, SPF45</t>
  </si>
  <si>
    <t>TraesCS3A01G087000</t>
  </si>
  <si>
    <t>56 226 301 .. 56 219 767 (-)</t>
  </si>
  <si>
    <t>TBC1 domain family member</t>
  </si>
  <si>
    <t>Rab-GTPase-TBC domain</t>
  </si>
  <si>
    <t>TraesCS3A01G087100</t>
  </si>
  <si>
    <t>56 230 245 .. 56 226 520 (-)</t>
  </si>
  <si>
    <t>MF: cysteine synthase activity; BP: cysteine biosynthetic process from serine</t>
  </si>
  <si>
    <t>Cysteine synthase</t>
  </si>
  <si>
    <t>Cysteine synthase/cystathionine beta-synthase, pyridoxal-phosphate attachment site; Tryptophan synthase beta subunit-like PLP-dependent enzyme; Cysteine synthase; Cysteine synthase CysK</t>
  </si>
  <si>
    <t>TraesCS3A01G087200</t>
  </si>
  <si>
    <t>56 389 793 .. 56 389 147 (-)</t>
  </si>
  <si>
    <t>TraesCS3A01G087300</t>
  </si>
  <si>
    <t>56 391 435 .. 56 390 066 (-)</t>
  </si>
  <si>
    <t>NADP-dependent alkenal double bond reductase</t>
  </si>
  <si>
    <t>GroES-like; Alcohol dehydrogenase, C-terminal; NAD(P)-binding domain; Polyketide synthase, enoylreductase domain</t>
  </si>
  <si>
    <t>TraesCS3A01G087400</t>
  </si>
  <si>
    <t>56 395 506 .. 56 398 118 (+)</t>
  </si>
  <si>
    <t>TraesCS3A01G087500</t>
  </si>
  <si>
    <t>56 401 509 .. 56 397 840 (-)</t>
  </si>
  <si>
    <t>AT2G31890-like protein</t>
  </si>
  <si>
    <t>Armadillo-like helical; RAP domain</t>
  </si>
  <si>
    <t>TraesCS3A01G087600</t>
  </si>
  <si>
    <t>56 409 237 .. 56 410 013 (+)</t>
  </si>
  <si>
    <t>F-box domain; IPR032675: Leucine-rich repeat domain, L domain-like</t>
  </si>
  <si>
    <t>TraesCS3A01G087700</t>
  </si>
  <si>
    <t>56 590 829 .. 56 592 085 (+)</t>
  </si>
  <si>
    <t>GDSL lipase/esterase</t>
  </si>
  <si>
    <t>TraesCS3A01G087800</t>
  </si>
  <si>
    <t>56 668 613 .. 56 676 699 (+)</t>
  </si>
  <si>
    <t>Transcription factor GTE9</t>
  </si>
  <si>
    <t>Bromodomain; NET domain</t>
  </si>
  <si>
    <t>TraesCS3A01G087900</t>
  </si>
  <si>
    <t>56 734 766 .. 56 735 470 (+)</t>
  </si>
  <si>
    <t>TraesCS3A01G088000</t>
  </si>
  <si>
    <t>56 762 904 .. 56 764 820 (+)</t>
  </si>
  <si>
    <t>Leucine-rich repeat receptor-like protein kinase family protein</t>
  </si>
  <si>
    <t>Leucine-rich repeat; Leucine-rich repeat, typical subtype; Leucine-rich repeat-containing N-terminal, plant-type; Leucine-rich repeat domain, L domain-like</t>
  </si>
  <si>
    <t>TraesCS3A01G088100</t>
  </si>
  <si>
    <t>56 765 030 .. 56 766 159 (+)</t>
  </si>
  <si>
    <t>Receptor-kinase, putative</t>
  </si>
  <si>
    <t>TraesCS3A01G088200</t>
  </si>
  <si>
    <t>56 776 222 .. 56 776 425 (+)</t>
  </si>
  <si>
    <t>MF: serine-type endopeptidase inhibitor activity; BP: response to wounding</t>
  </si>
  <si>
    <t>Chymotrypsin inhibitor</t>
  </si>
  <si>
    <t>Proteinase inhibitor I13, potato inhibitor I</t>
  </si>
  <si>
    <t>TraesCS3A01G088300</t>
  </si>
  <si>
    <t>56 778 942 .. 56 779 145 (+)</t>
  </si>
  <si>
    <t>TraesCS3A01G088400</t>
  </si>
  <si>
    <t>56 850 923 .. 56 851 126 (+)</t>
  </si>
  <si>
    <t>TraesCS3A01G088500</t>
  </si>
  <si>
    <t>56 853 792 .. 56 853 995 (+)</t>
  </si>
  <si>
    <t>TraesCS3A01G088600</t>
  </si>
  <si>
    <t>56 858 691 .. 56 858 894 (+)</t>
  </si>
  <si>
    <t>TraesCS3A01G088700</t>
  </si>
  <si>
    <t>56 948 633 .. 56 948 836 (+)</t>
  </si>
  <si>
    <t>TraesCS3A01G088800</t>
  </si>
  <si>
    <t>57 013 531 .. 57 013 076 (-)</t>
  </si>
  <si>
    <t>CC: nucleosome; MF: DNA binding; MF: protein heterodimerization activity</t>
  </si>
  <si>
    <t>Histone H2B</t>
  </si>
  <si>
    <t>Histone H2B; Histone H2A/H2B/H3; Histone-fold</t>
  </si>
  <si>
    <t>TraesCS3A01G088900</t>
  </si>
  <si>
    <t>57 026 980 .. 57 017 091 (-)</t>
  </si>
  <si>
    <t>Sec-independent protein translocase protein TatB</t>
  </si>
  <si>
    <t>TraesCS3A01G089000</t>
  </si>
  <si>
    <t>57 090 614 .. 57 099 077 (+)</t>
  </si>
  <si>
    <t>MF: nucleotide binding; MF: nucleic acid binding; MF: aminoacyl-tRNA ligase activity; MF: ATP binding; CC: cytoplasm; BP: tRNA aminoacylation for protein translation; MF: ligase activity</t>
  </si>
  <si>
    <t>Aspartate--tRNA ligase</t>
  </si>
  <si>
    <t>Aspartyl/Asparaginyl-tRNA synthetase, class IIb; GAD-like domain; Aminoacyl-tRNA synthetase, class II (D/K/N); OB-fold nucleic acid binding domain, AA-tRNA synthetase-type; Aspartate-tRNA ligase, type 1; Aminoacyl-tRNA synthetase, class II; Nucleic acid-binding, OB-fold; GAD domain</t>
  </si>
  <si>
    <t>TraesCS3A01G089100</t>
  </si>
  <si>
    <t>57 154 066 .. 57 154 744 (+)</t>
  </si>
  <si>
    <t>DUF674 family protein</t>
  </si>
  <si>
    <t>Protein of unknown function DUF674</t>
  </si>
  <si>
    <t>TraesCS3A01G089200</t>
  </si>
  <si>
    <t>57 158 330 .. 57 164 308 (+)</t>
  </si>
  <si>
    <t>Breast cancer type 2 susceptibility protein-like protein</t>
  </si>
  <si>
    <t>BRCA2 repeat</t>
  </si>
  <si>
    <t>TraesCS3A01G089300</t>
  </si>
  <si>
    <t>57 195 259 .. 57 200 522 (+)</t>
  </si>
  <si>
    <t>Trichome birefringence-like protein</t>
  </si>
  <si>
    <t>PMR5 N-terminal domain; PC-Esterase</t>
  </si>
  <si>
    <t>TraesCS3A01G089400</t>
  </si>
  <si>
    <t>57 216 510 .. 57 215 581 (-)</t>
  </si>
  <si>
    <t>Dynamin-3</t>
  </si>
  <si>
    <t>TraesCS3A01G089500</t>
  </si>
  <si>
    <t>57 227 122 .. 57 226 198 (-)</t>
  </si>
  <si>
    <t>TraesCS3A01G089600</t>
  </si>
  <si>
    <t>57 246 485 .. 57 243 781 (-)</t>
  </si>
  <si>
    <t>TraesCS3A01G089700</t>
  </si>
  <si>
    <t>57 260 777 .. 57 264 786 (+)</t>
  </si>
  <si>
    <t>CC: endoplasmic reticulum; CC: integral component of membrane; MF: transferase activity, transferring hexosyl groups</t>
  </si>
  <si>
    <t>Dol-P-Man:Man(5)GlcNAc(2)-PP-Dol alpha-1,3-mannosyltransferase</t>
  </si>
  <si>
    <t>Glycosyltransferase, ALG3</t>
  </si>
  <si>
    <t>TraesCS3A01G089800</t>
  </si>
  <si>
    <t>57 271 231 .. 57 272 775 (+)</t>
  </si>
  <si>
    <t>TraesCS3A01G089900</t>
  </si>
  <si>
    <t>57 277 429 .. 57 276 120 (-)</t>
  </si>
  <si>
    <t>Phenylalanine--tRNA ligase alpha subunit</t>
  </si>
  <si>
    <t>Zinc finger, GRF-type</t>
  </si>
  <si>
    <t>TraesCS3A01G090000</t>
  </si>
  <si>
    <t>57 277 812 .. 57 286 023 (+)</t>
  </si>
  <si>
    <t>BP: cellular protein modification process; MF: small protein activating enzyme activity</t>
  </si>
  <si>
    <t>SUMO-activating enzyme subunit 1A</t>
  </si>
  <si>
    <t>Ubiquitin/SUMO-activating enzyme E1; THIF-type NAD/FAD binding fold</t>
  </si>
  <si>
    <t>TraesCS3A01G090100</t>
  </si>
  <si>
    <t>57 374 570 .. 57 378 482 (+)</t>
  </si>
  <si>
    <t>TraesCS3A01G090200</t>
  </si>
  <si>
    <t>57 429 187 .. 57 431 962 (+)</t>
  </si>
  <si>
    <t>TraesCS3A01G090300</t>
  </si>
  <si>
    <t>57 481 565 .. 57 482 942 (+)</t>
  </si>
  <si>
    <t>MF: DNA binding; MF: transcription factor activity, sequence-specific DNA binding; CC: nucleus; BP: regulation of transcription, DNA-templated; MF: protein dimerization activity</t>
  </si>
  <si>
    <t>MADS-box transcription factor</t>
  </si>
  <si>
    <t>Transcription factor, MADS-box; Transcription factor, K-box</t>
  </si>
  <si>
    <t>TraesCS3A01G090400</t>
  </si>
  <si>
    <t>57 514 756 .. 57 517 492 (+)</t>
  </si>
  <si>
    <t>ATP-dependent Clp protease ATP-binding subunit</t>
  </si>
  <si>
    <t>ClpA/B family; AAA+ ATPase domain; ATPase, AAA-type, core; Clp ATPase, C-terminal; P-loop containing nucleoside triphosphate hydrolase</t>
  </si>
  <si>
    <t>TraesCS3A01G090500</t>
  </si>
  <si>
    <t>57 560 501 .. 57 562 978 (+)</t>
  </si>
  <si>
    <t>Transducin/WD40 repeat-like superfamily protein</t>
  </si>
  <si>
    <t>TraesCS3A01G090600</t>
  </si>
  <si>
    <t>57 590 990 .. 57 592 450 (+)</t>
  </si>
  <si>
    <t>Protein FAR1-RELATED SEQUENCE 5</t>
  </si>
  <si>
    <t>TraesCS3A01G090700</t>
  </si>
  <si>
    <t>57 614 383 .. 57 612 471 (-)</t>
  </si>
  <si>
    <t>E3 ubiquitin-protein ligase SINA-like 10</t>
  </si>
  <si>
    <t>TraesCS3A01G090800</t>
  </si>
  <si>
    <t>57 704 543 .. 57 702 664 (-)</t>
  </si>
  <si>
    <t>TraesCS3A01G090900</t>
  </si>
  <si>
    <t>57 717 750 .. 57 715 937 (-)</t>
  </si>
  <si>
    <t>TraesCS3A01G091000</t>
  </si>
  <si>
    <t>57 774 541 .. 57 777 732 (+)</t>
  </si>
  <si>
    <t>Ankyrin repeat protein-like</t>
  </si>
  <si>
    <t>Ankyrin repeat; Tetratricopeptide-like helical domain; Tetratricopeptide repeat-containing domain; Tetratricopeptide repeat; Ankyrin repeat-containing domain</t>
  </si>
  <si>
    <t>TraesCS3A01G091100</t>
  </si>
  <si>
    <t>57 804 104 .. 57 809 597 (+)</t>
  </si>
  <si>
    <t>Protein kinase domain; Leucine-rich repeat; Serine/threonine-protein kinase, active site; Protein kinase-like domain; Leucine-rich repeat-containing N-terminal, plant-type; Protein kinase, ATP binding site; Leucine-rich repeat domain, L domain-like</t>
  </si>
  <si>
    <t>TraesCS3A01G091200</t>
  </si>
  <si>
    <t>57 812 878 .. 57 813 177 (+)</t>
  </si>
  <si>
    <t>TraesCS3A01G091300</t>
  </si>
  <si>
    <t>57 851 360 .. 57 851 941 (+)</t>
  </si>
  <si>
    <t>TraesCS3A01G091400</t>
  </si>
  <si>
    <t>57 859 751 .. 57 855 684 (-)</t>
  </si>
  <si>
    <t>MF: metal ion binding</t>
  </si>
  <si>
    <t>SH3 domain-containing protein</t>
  </si>
  <si>
    <t>FYVE zinc finger; Ysc84 actin-binding domain; Zinc finger, FYVE/PHD-type; Zinc finger, RING/FYVE/PHD-type; Zinc finger, FYVE-related</t>
  </si>
  <si>
    <t>TraesCS3A01G091500</t>
  </si>
  <si>
    <t>57 859 957 .. 57 862 704 (+)</t>
  </si>
  <si>
    <t>BP: response to desiccation</t>
  </si>
  <si>
    <t>Late embryogenesis abundant protein Lea14</t>
  </si>
  <si>
    <t>Late embryogenesis abundant protein, LEA-14; Immunoglobulin-like fold; Water stress and hypersensitive response domain</t>
  </si>
  <si>
    <t>TraesCS3A01G091600</t>
  </si>
  <si>
    <t>57 864 567 .. 57 871 556 (+)</t>
  </si>
  <si>
    <t>tRNA pseudouridine synthase A</t>
  </si>
  <si>
    <t>Pseudouridine synthase I, TruA; Pseudouridine synthase I, TruA, C-terminal; Pseudouridine synthase I, TruA, alpha/beta domain; Pseudouridine synthase, catalytic domain</t>
  </si>
  <si>
    <t>TraesCS3A01G091700</t>
  </si>
  <si>
    <t>57 873 409 .. 57 883 353 (+)</t>
  </si>
  <si>
    <t>Nucleolar RNA binding protein</t>
  </si>
  <si>
    <t>TraesCS3A01G091800</t>
  </si>
  <si>
    <t>57 892 333 .. 57 887 384 (-)</t>
  </si>
  <si>
    <t>Protein kinase domain; Bulb-type lectin domain; Serine/threonine-protein kinase, active site; Protein kinase-like domain; Protein kinase, ATP binding site; S-receptor-like serine/threonine-protein kinase</t>
  </si>
  <si>
    <t>TraesCS3A01G091900</t>
  </si>
  <si>
    <t>57 896 765 .. 57 894 487 (-)</t>
  </si>
  <si>
    <t>TraesCS3A01G092000</t>
  </si>
  <si>
    <t>57 897 900 .. 57 896 894 (-)</t>
  </si>
  <si>
    <t>BP: response to stress</t>
  </si>
  <si>
    <t>Adenine nucleotide alpha hydrolases-like superfamily protein</t>
  </si>
  <si>
    <t>UspA; IPR014729: Rossmann-like alpha/beta/alpha sandwich fold</t>
  </si>
  <si>
    <t>TraesCS3A01G092100</t>
  </si>
  <si>
    <t>57 902 453 .. 57 898 825 (-)</t>
  </si>
  <si>
    <t>NADH-quinone oxidoreductase subunit C/D</t>
  </si>
  <si>
    <t>TraesCS3A01G092200</t>
  </si>
  <si>
    <t>57 903 709 .. 57 906 531 (+)</t>
  </si>
  <si>
    <t>Leucine-rich repeat; F-box domain; Leucine-rich repeat, cysteine-containing subtype; Leucine-rich repeat domain, L domain-like</t>
  </si>
  <si>
    <t>TraesCS3A01G092300</t>
  </si>
  <si>
    <t>57 948 108 .. 57 943 487 (-)</t>
  </si>
  <si>
    <t>Receptor protein kinase, putative</t>
  </si>
  <si>
    <t>Protein kinase domain; Leucine-rich repeat; Leucine-rich repeat, typical subtype; Serine/threonine-protein kinase, active site; Protein kinase-like domain; Leucine-rich repeat-containing N-terminal, plant-type; Protein kinase, ATP binding site; Leucine-rich repeat domain, L domain-like</t>
  </si>
  <si>
    <t>TraesCS3A01G092400</t>
  </si>
  <si>
    <t>57 960 372 .. 57 958 367 (-)</t>
  </si>
  <si>
    <t>D111/G-patch domain-containing protein</t>
  </si>
  <si>
    <t>TraesCS3A01G092500</t>
  </si>
  <si>
    <t>58 077 400 .. 58 077 003 (-)</t>
  </si>
  <si>
    <t>CC: signal recognition particle, endoplasmic reticulum targeting; BP: SRP-dependent cotranslational protein targeting to membrane; MF: 7S RNA binding; MF: endoplasmic reticulum signal peptide binding; CC: signal recognition particle</t>
  </si>
  <si>
    <t>Signal recognition particle 14 kDa protein</t>
  </si>
  <si>
    <t>Signal recognition particle, SRP14 subunit; Signal recognition particle, SRP9/SRP14 subunit</t>
  </si>
  <si>
    <t>TraesCS3A01G092600</t>
  </si>
  <si>
    <t>58 467 981 .. 58 468 738 (+)</t>
  </si>
  <si>
    <t>Protease inhibitor/seed storage/lipid transfer family protein</t>
  </si>
  <si>
    <t>TraesCS3A01G092700</t>
  </si>
  <si>
    <t>58 687 298 .. 58 683 126 (-)</t>
  </si>
  <si>
    <t>carboxyl-terminal peptidase, putative (DUF239)</t>
  </si>
  <si>
    <t>Neprosin; Neprosin activation peptide</t>
  </si>
  <si>
    <t>TraesCS3A01G092800</t>
  </si>
  <si>
    <t>58 839 205 .. 58 836 094 (-)</t>
  </si>
  <si>
    <t>MF: catalytic activity</t>
  </si>
  <si>
    <t>Raffinose synthase family protein</t>
  </si>
  <si>
    <t>Glycosyl hydrolases 36; Aldolase-type TIM barrel; Glycoside hydrolase superfamily</t>
  </si>
  <si>
    <t>TraesCS3A01G092900</t>
  </si>
  <si>
    <t>58 927 199 .. 58 931 762 (+)</t>
  </si>
  <si>
    <t>Proline-rich receptor-like kinase, putative (DUF1421)</t>
  </si>
  <si>
    <t>Protein of unknown function DUF1421</t>
  </si>
  <si>
    <t>TraesCS3A01G260800</t>
  </si>
  <si>
    <t>483 743 285 .. 483 748 593 (+)</t>
  </si>
  <si>
    <t>Glutathione S-transferase</t>
  </si>
  <si>
    <t>Glutathione S-transferase, N-terminal; Glutathione S-transferase, C-terminal-like; Thioredoxin-like fold</t>
  </si>
  <si>
    <t>TraesCS3A01G260900</t>
  </si>
  <si>
    <t>483 750 747 .. 483 751 352 (+)</t>
  </si>
  <si>
    <t>Ferrochelatase</t>
  </si>
  <si>
    <t>TraesCS3A01G261000</t>
  </si>
  <si>
    <t>483 921 745 .. 483 922 769 (+)</t>
  </si>
  <si>
    <t>LOV KELCH protein 2</t>
  </si>
  <si>
    <t>TraesCS3A01G261100</t>
  </si>
  <si>
    <t>484 100 825 .. 484 101 721 (+)</t>
  </si>
  <si>
    <t>Zinc finger SWIM domain-containing protein 3</t>
  </si>
  <si>
    <t>TraesCS3A01G261200</t>
  </si>
  <si>
    <t>484 109 459 .. 484 103 270 (-)</t>
  </si>
  <si>
    <t>Serine/threonine-protein phosphatase</t>
  </si>
  <si>
    <t>Calcineurin-like phosphoesterase domain, ApaH type; Serine/threonine-specific protein phosphatase/bis(5-nucleosyl)-tetraphosphatase; Metallo-dependent phosphatase-like</t>
  </si>
  <si>
    <t>TraesCS3A01G261300</t>
  </si>
  <si>
    <t>484 119 997 .. 484 112 133 (-)</t>
  </si>
  <si>
    <t>MF: DNA binding; MF: ATP-dependent DNA helicase activity; MF: ATP binding; BP: nucleotide-excision repair; BP: transcription initiation from RNA polymerase II promoter; MF: hydrolase activity</t>
  </si>
  <si>
    <t>DNA repair helicase</t>
  </si>
  <si>
    <t>Helicase XPB/Ssl2; Helicase, C-terminal; Helicase/UvrB, N-terminal; Helicase superfamily 1/2, ATP-binding domain; P-loop containing nucleoside triphosphate hydrolase; ERCC3/RAD25/XPB helicase, C-terminal domain; Helicase XPB/Ssl2, N-terminal domain</t>
  </si>
  <si>
    <t>TraesCS3A01G261400</t>
  </si>
  <si>
    <t>484 627 419 .. 484 631 599 (+)</t>
  </si>
  <si>
    <t>Phosphopantetheine adenylyltransferase</t>
  </si>
  <si>
    <t>TraesCS3A01G261500</t>
  </si>
  <si>
    <t>484 633 291 .. 484 631 723 (-)</t>
  </si>
  <si>
    <t>Reticulon-like protein</t>
  </si>
  <si>
    <t>Reticulon</t>
  </si>
  <si>
    <t>TraesCS3A01G261600</t>
  </si>
  <si>
    <t>484 634 127 .. 484 634 414 (+)</t>
  </si>
  <si>
    <t>Lipid transfer protein</t>
  </si>
  <si>
    <t>Bifunctional inhibitor/plant lipid transfer protein/seed storage helical domain</t>
  </si>
  <si>
    <t>TraesCS3A01G261700</t>
  </si>
  <si>
    <t>484 637 247 .. 484 634 556 (-)</t>
  </si>
  <si>
    <t>MF: hydrolase activity, hydrolyzing O-glycosyl compounds; MF: protein kinase activity; MF: ATP binding; BP: carbohydrate metabolic process; BP: protein phosphorylation</t>
  </si>
  <si>
    <t>Protein kinase domain; Glycoside hydrolase family 18, catalytic domain; Serine-threonine/tyrosine-protein kinase, catalytic domain; Glycoside hydrolase, chitinase active site; Protein kinase-like domain; Glycoside hydrolase superfamily</t>
  </si>
  <si>
    <t>TraesCS3A01G261800</t>
  </si>
  <si>
    <t>484 641 275 .. 484 637 356 (-)</t>
  </si>
  <si>
    <t>MF: protein kinase activity; MF: ATP binding; BP: protein phosphorylation; MF: polysaccharide binding</t>
  </si>
  <si>
    <t>Receptor-like protein kinase</t>
  </si>
  <si>
    <t>Protein kinase domain; Serine-threonine/tyrosine-protein kinase, catalytic domain; Serine/threonine-protein kinase, active site; Protein kinase-like domain; Protein kinase, ATP binding site; Wall-associated receptor kinase, galacturonan-binding domain; Wall-associated receptor kinase, C-terminal</t>
  </si>
  <si>
    <t>TraesCS3A01G261900</t>
  </si>
  <si>
    <t>484 651 074 .. 484 650 044 (-)</t>
  </si>
  <si>
    <t>Wall-associated receptor kinase, C-terminal</t>
  </si>
  <si>
    <t>TraesCS3A01G262000</t>
  </si>
  <si>
    <t>484 722 979 .. 484 720 518 (-)</t>
  </si>
  <si>
    <t>MF: polysaccharide binding</t>
  </si>
  <si>
    <t>Wall-associated receptor kinase, galacturonan-binding domain; Wall-associated receptor kinase, C-terminal</t>
  </si>
  <si>
    <t>TraesCS3A01G262100</t>
  </si>
  <si>
    <t>484 990 096 .. 484 991 384 (+)</t>
  </si>
  <si>
    <t>TraesCS3A01G262200</t>
  </si>
  <si>
    <t>484 999 197 .. 485 011 809 (+)</t>
  </si>
  <si>
    <t>Protein kinase domain; Serine/threonine-protein kinase, active site; Protein kinase-like domain; Protein kinase, ATP binding site; Wall-associated receptor kinase, C-terminal</t>
  </si>
  <si>
    <t>TraesCS3A01G262400</t>
  </si>
  <si>
    <t>485 015 135 .. 485 011 944 (-)</t>
  </si>
  <si>
    <t>Serine aminopeptidase, S33; Alpha/Beta hydrolase fold</t>
  </si>
  <si>
    <t>TraesCS3A01G262500</t>
  </si>
  <si>
    <t>485 521 841 .. 485 525 243 (+)</t>
  </si>
  <si>
    <t>Protein FAM204A</t>
  </si>
  <si>
    <t>TraesCS3A01G262600</t>
  </si>
  <si>
    <t>485 592 794 .. 485 594 081 (+)</t>
  </si>
  <si>
    <t>Zinc finger protein-like</t>
  </si>
  <si>
    <t>TraesCS3A01G262700</t>
  </si>
  <si>
    <t>485 676 140 .. 485 688 484 (+)</t>
  </si>
  <si>
    <t>Zinc finger, RING-type; Zinc finger, CHY-type; Haemerythrin-like; Zinc finger, RING/FYVE/PHD-type; Zinc finger, CTCHY-type</t>
  </si>
  <si>
    <t>TraesCS3A01G262800</t>
  </si>
  <si>
    <t>485 940 798 .. 485 942 328 (+)</t>
  </si>
  <si>
    <t>TraesCS3A01G262900</t>
  </si>
  <si>
    <t>485 993 307 .. 485 995 281 (+)</t>
  </si>
  <si>
    <t>70-kDa heat shock protein</t>
  </si>
  <si>
    <t>TraesCS3A01G263000</t>
  </si>
  <si>
    <t>486 044 517 .. 486 045 706 (+)</t>
  </si>
  <si>
    <t>TraesCS3A01G263100</t>
  </si>
  <si>
    <t>486 220 278 .. 486 220 087 (-)</t>
  </si>
  <si>
    <t>dTDP-4-dehydrorhamnose reductase</t>
  </si>
  <si>
    <t>TraesCS3A01G263200</t>
  </si>
  <si>
    <t>486 223 480 .. 486 221 895 (-)</t>
  </si>
  <si>
    <t>TraesCS3A01G263300</t>
  </si>
  <si>
    <t>486 930 086 .. 486 928 055 (-)</t>
  </si>
  <si>
    <t>TraesCS3A01G263400</t>
  </si>
  <si>
    <t>487 431 890 .. 487 435 435 (+)</t>
  </si>
  <si>
    <t>Alpha/beta hydrolase fold-1; Serine aminopeptidase, S33; Alpha/Beta hydrolase fold</t>
  </si>
  <si>
    <t>TraesCS3A01G263500</t>
  </si>
  <si>
    <t>487 436 557 .. 487 439 668 (+)</t>
  </si>
  <si>
    <t>BP: protein transport</t>
  </si>
  <si>
    <t>Regulator of Vps4 activity in the MVB pathway protein</t>
  </si>
  <si>
    <t>Vacuolar protein sorting-associated protein Ist1</t>
  </si>
  <si>
    <t>TraesCS3A01G263600</t>
  </si>
  <si>
    <t>487 443 724 .. 487 443 317 (-)</t>
  </si>
  <si>
    <t>Liprin-beta-1</t>
  </si>
  <si>
    <t>TraesCS3A01G263700</t>
  </si>
  <si>
    <t>487 444 146 .. 487 447 816 (+)</t>
  </si>
  <si>
    <t>Arginine/serine-rich coiled coil protein, putative</t>
  </si>
  <si>
    <t>TraesCS3A01G263800</t>
  </si>
  <si>
    <t>487 451 984 .. 487 448 225 (-)</t>
  </si>
  <si>
    <t>BP: biosynthetic process; MF: hydroxymethyl-, formyl- and related transferase activity</t>
  </si>
  <si>
    <t>Methionyl-tRNA formyltransferase</t>
  </si>
  <si>
    <t>Formyl transferase, N-terminal</t>
  </si>
  <si>
    <t>TraesCS3A01G263900</t>
  </si>
  <si>
    <t>487 855 279 .. 487 853 163 (-)</t>
  </si>
  <si>
    <t>Guanine nucleotide-binding protein beta subunit-like protein</t>
  </si>
  <si>
    <t>WD40 repeat; WD40/YVTN repeat-like-containing domain; WD40-repeat-containing domain; WD40 repeat, conserved site; G-protein beta WD-40 repeat</t>
  </si>
  <si>
    <t>TraesCS3A01G264000</t>
  </si>
  <si>
    <t>487 857 253 .. 487 859 848 (+)</t>
  </si>
  <si>
    <t>RING/FYVE/PHD zinc finger superfamily protein</t>
  </si>
  <si>
    <t>Zinc finger, RING-CH-type; Zinc finger, RING/FYVE/PHD-type; Protein of unknown function DUF3675</t>
  </si>
  <si>
    <t>TraesCS3A01G264100</t>
  </si>
  <si>
    <t>487 865 764 .. 487 859 734 (-)</t>
  </si>
  <si>
    <t>Protein methyltransferase</t>
  </si>
  <si>
    <t>Methyltransferase domain; Protein-lysine N-methyltransferase Efm4; S-adenosyl-L-methionine-dependent methyltransferase</t>
  </si>
  <si>
    <t>TraesCS3A01G264200</t>
  </si>
  <si>
    <t>488 109 839 .. 488 108 205 (-)</t>
  </si>
  <si>
    <t>BP: metabolic process; MF: transferase activity, transferring hexosyl groups</t>
  </si>
  <si>
    <t>UDP-glucuronosyl/UDP-glucosyltransferase</t>
  </si>
  <si>
    <t>TraesCS3A01G264300</t>
  </si>
  <si>
    <t>488 261 318 .. 488 260 517 (-)</t>
  </si>
  <si>
    <t>DUF4228 domain protein</t>
  </si>
  <si>
    <t>Protein of unknown function DUF4228, plant</t>
  </si>
  <si>
    <t>TraesCS3A01G264400</t>
  </si>
  <si>
    <t>488 282 784 .. 488 283 453 (+)</t>
  </si>
  <si>
    <t>Protein trpH</t>
  </si>
  <si>
    <t>Polymerase/histidinol phosphatase-like</t>
  </si>
  <si>
    <t>TraesCS3A01G264500</t>
  </si>
  <si>
    <t>488 303 929 .. 488 303 038 (-)</t>
  </si>
  <si>
    <t>TraesCS3A01G264600</t>
  </si>
  <si>
    <t>488 312 183 .. 488 307 783 (-)</t>
  </si>
  <si>
    <t>Microtubule-associated protein-like</t>
  </si>
  <si>
    <t>TraesCS3A01G264700</t>
  </si>
  <si>
    <t>488 724 905 .. 488 720 771 (-)</t>
  </si>
  <si>
    <t>CC: mitochondrial proton-transporting ATP synthase complex, catalytic core F(1); MF: ATP binding; BP: ATP biosynthetic process; BP: ATP synthesis coupled proton transport; BP: proton transport; MF: ATPase activity; CC: proton-transporting ATP synthase complex, catalytic core F(1); BP: ATP metabolic process; MF: proton-transporting ATP synthase activity, rotational mechanism</t>
  </si>
  <si>
    <t>ATP synthase subunit beta</t>
  </si>
  <si>
    <t>ATPase, F1/V1/A1 complex, alpha/beta subunit, nucleotide-binding domain; AAA+ ATPase domain; IPR004100: ATPase, F1/V1/A1 complex, alpha/beta subunit, N-terminal domain; ATP synthase, F1 complex, beta subunit; ATPase, alpha/beta subunit, nucleotide-binding domain, active site; ATP synthase, F1 beta subunit; ATPase, F1/V1 complex, beta/alpha subunit, C-terminal; P-loop containing nucleoside triphosphate hydrolase</t>
  </si>
  <si>
    <t>TraesCS3A01G264800</t>
  </si>
  <si>
    <t>489 189 358 .. 489 204 877 (+)</t>
  </si>
  <si>
    <t>MF: DNA binding; MF: DNA ligase activity; MF: DNA ligase (ATP) activity; MF: ATP binding; BP: DNA repair; BP: DNA recombination; BP: DNA ligation involved in DNA repair; BP: DNA biosynthetic process</t>
  </si>
  <si>
    <t>DNA ligase, ATP-dependent; Metallo-beta-lactamase; DNA repair metallo-beta-lactamase; DNA ligase, ATP-dependent, N-terminal; DNA ligase, ATP-dependent, C-terminal; DNA ligase, ATP-dependent, central; Nucleic acid-binding, OB-fold; DNA ligase, ATP-dependent, conserved site</t>
  </si>
  <si>
    <t>TraesCS3A01G264900</t>
  </si>
  <si>
    <t>489 311 963 .. 489 311 494 (-)</t>
  </si>
  <si>
    <t>Myb transcription factor</t>
  </si>
  <si>
    <t>SANT/Myb domain; Homeobox domain-like; Myb domain</t>
  </si>
  <si>
    <t>TraesCS3A01G265000</t>
  </si>
  <si>
    <t>489 458 645 .. 489 461 295 (+)</t>
  </si>
  <si>
    <t>CC: nucleus; BP: chromatin assembly or disassembly</t>
  </si>
  <si>
    <t>Histone chaperone</t>
  </si>
  <si>
    <t>Histone chaperone ASF1-like</t>
  </si>
  <si>
    <t>TraesCS3A01G265100</t>
  </si>
  <si>
    <t>489 565 727 .. 489 568 954 (+)</t>
  </si>
  <si>
    <t>BP: drug transmembrane transport; MF: drug transmembrane transporter activity; MF: antiporter activity; CC: membrane; BP: transmembrane transport</t>
  </si>
  <si>
    <t>Protein DETOXIFICATION</t>
  </si>
  <si>
    <t>Multi antimicrobial extrusion protein</t>
  </si>
  <si>
    <t>TraesCS3A01G265200</t>
  </si>
  <si>
    <t>489 637 153 .. 489 636 194 (-)</t>
  </si>
  <si>
    <t>Leucine-rich repeat domain, L domain-like</t>
  </si>
  <si>
    <t>TraesCS3A01G265300</t>
  </si>
  <si>
    <t>489 641 583 .. 489 642 368 (+)</t>
  </si>
  <si>
    <t>Transposase (putative), gypsy type</t>
  </si>
  <si>
    <t>TraesCS3A01G265500</t>
  </si>
  <si>
    <t>489 755 541 .. 489 750 529 (-)</t>
  </si>
  <si>
    <t>CC: origin recognition complex; MF: DNA binding; CC: nucleus; BP: DNA replication</t>
  </si>
  <si>
    <t>Origin recognition complex subunit 4</t>
  </si>
  <si>
    <t>Origin recognition complex subunit 4; IPR027417: P-loop containing nucleoside triphosphate hydrolase; IPR032705: Origin recognition complex subunit 4, C-terminal</t>
  </si>
  <si>
    <t>TraesCS3A01G284800</t>
  </si>
  <si>
    <t>513 892 133 .. 513 888 968 (-) </t>
  </si>
  <si>
    <t>Regulator of chromosome condensation (RCC1) family protein</t>
  </si>
  <si>
    <t>Regulator of chromosome condensation, RCC1; Regulator of chromosome condensation 1/beta-lactamase-inhibitor protein II</t>
  </si>
  <si>
    <t>TraesCS3A01G284900</t>
  </si>
  <si>
    <t>513 895 983 .. 513 892 452 (-)</t>
  </si>
  <si>
    <t>Casparian strip membrane protein; Domain of unknown function DUF588</t>
  </si>
  <si>
    <t>TraesCS3A01G285000</t>
  </si>
  <si>
    <t>513 902 252 .. 513 901 534 (-)</t>
  </si>
  <si>
    <t>Lachrymatory-factor synthase</t>
  </si>
  <si>
    <t>Polyketide cyclase/dehydrase; START-like domain</t>
  </si>
  <si>
    <t>TraesCS3A01G285100</t>
  </si>
  <si>
    <t>513 931 736 .. 513 921 245 (-)</t>
  </si>
  <si>
    <t>Pleiotropic drug resistance ABC transporter</t>
  </si>
  <si>
    <t>ABC transporter-like; AAA+ ATPase domain; ABC-2 type transporter; Plant PDR ABC transporter associated; P-loop containing nucleoside triphosphate hydrolase; ABC-transporter extracellular N-terminal domain</t>
  </si>
  <si>
    <t>TraesCS3A01G285200</t>
  </si>
  <si>
    <t>514 105 130 .. 514 110 761 (+)</t>
  </si>
  <si>
    <t>MF: ATP binding; BP: transport; CC: integral component of membrane; MF: ATPase activity; MF: ATPase activity, coupled to transmembrane movement of substances; BP: transmembrane transport</t>
  </si>
  <si>
    <t>ABC transporter B family protein</t>
  </si>
  <si>
    <t>ABC transporter-like; AAA+ ATPase domain; ABC transporter type 1, transmembrane domain; ABC transporter, conserved site; P-loop containing nucleoside triphosphate hydrolase</t>
  </si>
  <si>
    <t>TraesCS3A01G285300</t>
  </si>
  <si>
    <t>514 108 649 .. 514 108 416 (-)</t>
  </si>
  <si>
    <t>villin 3</t>
  </si>
  <si>
    <t>TraesCS3A01G285400</t>
  </si>
  <si>
    <t>514 109 447 .. 514 109 217 (-)</t>
  </si>
  <si>
    <t>TraesCS3A01G285500</t>
  </si>
  <si>
    <t>514 113 452 .. 514 110 579 (-)</t>
  </si>
  <si>
    <t>TraesCS3A01G285600</t>
  </si>
  <si>
    <t>514 172 583 .. 514 167 393 (-)</t>
  </si>
  <si>
    <t>MF: endopeptidase activity; MF: threonine-type endopeptidase activity; CC: proteasome core complex; BP: ubiquitin-dependent protein catabolic process; CC: proteasome core complex, alpha-subunit complex; BP: proteolysis involved in cellular protein catabolic process</t>
  </si>
  <si>
    <t>Proteasome subunit alpha type</t>
  </si>
  <si>
    <t>Proteasome alpha-subunit, N-terminal domain; Proteasome, subunit alpha/beta; Proteasome alpha-type subunit; Nucleophile aminohydrolases, N-terminal</t>
  </si>
  <si>
    <t>TraesCS3A01G285700</t>
  </si>
  <si>
    <t>514 237 147 .. 514 233 117 (-)</t>
  </si>
  <si>
    <t>BP: nucleoside metabolic process</t>
  </si>
  <si>
    <t>Ribose-phosphate pyrophosphokinase, putative</t>
  </si>
  <si>
    <t>Phosphoribosyltransferase domain; Phosphoribosyltransferase-like; Ribose-phosphate pyrophosphokinase, N-terminal domain</t>
  </si>
  <si>
    <t>TraesCS3A01G285800</t>
  </si>
  <si>
    <t>514 307 846 .. 514 306 461 (-)</t>
  </si>
  <si>
    <t>TraesCS3A01G285900</t>
  </si>
  <si>
    <t>514 316 411 .. 514 310 972 (-)</t>
  </si>
  <si>
    <t>MF: malic enzyme activity; MF: malate dehydrogenase (decarboxylating) (NAD+) activity; BP: malate metabolic process; MF: NAD binding; BP: oxidation-reduction process</t>
  </si>
  <si>
    <t>Malic enzyme</t>
  </si>
  <si>
    <t>Malic oxidoreductase; Malic enzyme, N-terminal domain; Malic enzyme, NAD-binding; Malic enzyme, conserved site; NAD(P)-binding domain</t>
  </si>
  <si>
    <t>TraesCS3A01G286000</t>
  </si>
  <si>
    <t>514 491 827 .. 514 493 502 (+)</t>
  </si>
  <si>
    <t>40S ribosomal protein S24</t>
  </si>
  <si>
    <t>Ribosomal protein S24e; Ribosomal protein L23/L15e core domain; Ribosomal S24e conserved site</t>
  </si>
  <si>
    <t>TraesCS3A01G286100</t>
  </si>
  <si>
    <t>514 495 635 .. 514 493 870 (-)</t>
  </si>
  <si>
    <t>Senescence/dehydration-associated protein-like protein</t>
  </si>
  <si>
    <t>Senescence/spartin-associated</t>
  </si>
  <si>
    <t>TraesCS3A01G286200</t>
  </si>
  <si>
    <t>514 499 622 .. 514 496 263 (-)</t>
  </si>
  <si>
    <t>BP: cellular glucose homeostasis; MF: hexokinase activity; MF: ATP binding; MF: glucose binding; BP: carbohydrate metabolic process; BP: glycolytic process; MF: phosphotransferase activity, alcohol group as acceptor; BP: carbohydrate phosphorylation</t>
  </si>
  <si>
    <t>Phosphotransferase</t>
  </si>
  <si>
    <t>Hexokinase; Hexokinase, binding site; Hexokinase, N-terminal; Hexokinase, C-terminal</t>
  </si>
  <si>
    <t>TraesCS3A01G286300</t>
  </si>
  <si>
    <t>514 529 939 .. 514 530 223 (+)</t>
  </si>
  <si>
    <t>DEAD/DEAH box RNA helicase family protein</t>
  </si>
  <si>
    <t>TraesCS3A01G286400</t>
  </si>
  <si>
    <t>514 552 792 .. 514 552 313 (-)</t>
  </si>
  <si>
    <t>high cyclic electron flow 1</t>
  </si>
  <si>
    <t>TraesCS3A01G286500</t>
  </si>
  <si>
    <t>514 557 805 .. 514 562 039 (+)</t>
  </si>
  <si>
    <t>Protein kinase domain; Serine-threonine/tyrosine-protein kinase, catalytic domain; Leucine-rich repeat; Serine/threonine-protein kinase, active site; Protein kinase-like domain; Protein kinase, ATP binding site; Malectin-like carbohydrate-binding domain; Leucine-rich repeat domain, L domain-like</t>
  </si>
  <si>
    <t>TraesCS3A01G286600</t>
  </si>
  <si>
    <t>514 612 758 .. 514 611 251 (-)</t>
  </si>
  <si>
    <t>SANT/Myb domain; Homeobox domain-like; Myb-like domain; IPR017930: Myb domain</t>
  </si>
  <si>
    <t>TraesCS3A01G286700</t>
  </si>
  <si>
    <t>514 628 119 .. 514 623 227 (-)</t>
  </si>
  <si>
    <t>Acyl-[acyl-carrier-protein]--UDP-N-acetylglucosamine O-acyltransferase, putative</t>
  </si>
  <si>
    <t>Hexapeptide repeat; Trimeric LpxA-like; Udp N-acetylglucosamine O-acyltransferase, C-terminal</t>
  </si>
  <si>
    <t>TraesCS3A01G286800</t>
  </si>
  <si>
    <t>515 244 443 .. 515 248 194 (+)</t>
  </si>
  <si>
    <t>RNA binding protein</t>
  </si>
  <si>
    <t>Hyaluronan/mRNA-binding protein; Stm1-like, N-terminal</t>
  </si>
  <si>
    <t>TraesCS3A01G286900</t>
  </si>
  <si>
    <t>515 282 019 .. 515 280 520 (-)</t>
  </si>
  <si>
    <t>NBS-LRR-like resistance protein</t>
  </si>
  <si>
    <t>NB-ARC; P-loop containing nucleoside triphosphate hydrolase</t>
  </si>
  <si>
    <t>TraesCS3A01G287000</t>
  </si>
  <si>
    <t>515 283 046 .. 515 284 656 (+)</t>
  </si>
  <si>
    <t>TraesCS3A01G287100</t>
  </si>
  <si>
    <t>515 285 833 .. 515 285 594 (-)</t>
  </si>
  <si>
    <t>GATA transcription factor 11</t>
  </si>
  <si>
    <t>TraesCS3A01G287200</t>
  </si>
  <si>
    <t>515 723 022 .. 515 725 171 (+)</t>
  </si>
  <si>
    <t>TraesCS3A01G287300</t>
  </si>
  <si>
    <t>515 735 501 .. 515 734 859 (-)</t>
  </si>
  <si>
    <t>Fusarium resistance protein I2C-5-like</t>
  </si>
  <si>
    <t>TraesCS3A01G287400</t>
  </si>
  <si>
    <t>515 829 022 .. 515 828 111 (-)</t>
  </si>
  <si>
    <t>CC: cytoplasm; BP: cysteine biosynthetic process from serine; MF: serine O-acetyltransferase activity; MF: transferase activity</t>
  </si>
  <si>
    <t>Serine acetyltransferase</t>
  </si>
  <si>
    <t>Hexapeptide repeat; Serine O-acetyltransferase; Serine acetyltransferase, N-terminal; Trimeric LpxA-like; Hexapeptide transferase, conserved site</t>
  </si>
  <si>
    <t>TraesCS3A01G287500</t>
  </si>
  <si>
    <t>515 860 944 .. 515 862 370 (+)</t>
  </si>
  <si>
    <t>MF: phosphatase activity</t>
  </si>
  <si>
    <t>Inorganic pyrophosphatase 2</t>
  </si>
  <si>
    <t>Pyridoxal phosphate phosphatase-related; Phosphatase PHOSPHO-type; HAD-like domain</t>
  </si>
  <si>
    <t>TraesCS3A01G287600</t>
  </si>
  <si>
    <t>515 886 480 .. 515 890 148 (+)</t>
  </si>
  <si>
    <t>MF: NADH dehydrogenase (ubiquinone) activity; MF: quinone binding; MF: iron-sulfur cluster binding; MF: 4 iron, 4 sulfur cluster binding; BP: oxidation-reduction process</t>
  </si>
  <si>
    <t>NADH-quinone oxidoreductase subunit B</t>
  </si>
  <si>
    <t>NADH:ubiquinone oxidoreductase-like, 20kDa subunit; NADH-ubiquinone oxidoreductase, 20 Kd subunit</t>
  </si>
  <si>
    <t>TraesCS3A01G287700</t>
  </si>
  <si>
    <t>515 913 130 .. 515 915 500 (+)</t>
  </si>
  <si>
    <t>CC: mitochondrial proton-transporting ATP synthase complex, coupling factor F(o); MF: hydrogen ion transmembrane transporter activity; BP: ATP synthesis coupled proton transport</t>
  </si>
  <si>
    <t>ATP synthase subunit g, mitochondrial</t>
  </si>
  <si>
    <t>ATP synthase, F0 complex, subunit G, mitochondrial</t>
  </si>
  <si>
    <t>TraesCS3A01G287800</t>
  </si>
  <si>
    <t>516 119 133 .. 516 120 206 (+)</t>
  </si>
  <si>
    <t>MF: aspartic-type endopeptidase activity; BP: proteolysis</t>
  </si>
  <si>
    <t>Eukaryotic aspartyl protease family protein</t>
  </si>
  <si>
    <t>Aspartic peptidase A1 family; Aspartic peptidase domain; Xylanase inhibitor, C-terminal; Xylanase inhibitor, N-terminal; Peptidase family A1 domain</t>
  </si>
  <si>
    <t>TraesCS3A01G287900</t>
  </si>
  <si>
    <t>516 127 882 .. 516 120 185 (-)</t>
  </si>
  <si>
    <t>RING/U-box protein</t>
  </si>
  <si>
    <t>Zinc finger, RING-type; Zinc finger, PHD-type; Zinc finger, FYVE/PHD-type; Zinc finger, RING/FYVE/PHD-type; Zinc finger, RING-type, conserved site; Zinc finger, PHD-finger; Elongin A binding-protein 1</t>
  </si>
  <si>
    <t>TraesCS3A01G288000</t>
  </si>
  <si>
    <t>516 239 656 .. 516 238 032 (-)</t>
  </si>
  <si>
    <t>Serine carboxypeptidase, putative</t>
  </si>
  <si>
    <t>Peptidase S10, serine carboxypeptidase; Alpha/Beta hydrolase fold; Serine carboxypeptidases, histidine active site</t>
  </si>
  <si>
    <t>TraesCS3A01G288100</t>
  </si>
  <si>
    <t>516 545 931 .. 516 543 985 (-)</t>
  </si>
  <si>
    <t>Alpha/Beta hydrolase fold</t>
  </si>
  <si>
    <t>TraesCS3A01G288200</t>
  </si>
  <si>
    <t>516 556 313 .. 516 551 835 (-)</t>
  </si>
  <si>
    <t>Cytosolic Fe-S cluster assembly factor NBP35</t>
  </si>
  <si>
    <t>Mrp, conserved site; Domain of unknown function DUF59; Domain of unknown function DUF971; Mrp/NBP35 ATP-binding protein; P-loop containing nucleoside triphosphate hydrolase; Flagellum site-determining protein YlxH/ Fe-S cluster assembling factor NBP35</t>
  </si>
  <si>
    <t>TraesCS3A01G288300</t>
  </si>
  <si>
    <t>516 634 290 .. 516 632 209 (-)</t>
  </si>
  <si>
    <t>Copper transport protein family</t>
  </si>
  <si>
    <t>TraesCS3A01G288400</t>
  </si>
  <si>
    <t>516 643 004 .. 516 638 019 (-)</t>
  </si>
  <si>
    <t>CASC3/Barentsz eIF4AIII binding protein</t>
  </si>
  <si>
    <t>TraesCS3A01G288500</t>
  </si>
  <si>
    <t>516 787 584 .. 516 782 439 (-)</t>
  </si>
  <si>
    <t>TraesCS3A01G288600</t>
  </si>
  <si>
    <t>516 790 141 .. 516 791 044 (+)</t>
  </si>
  <si>
    <t>NPK1-related protein kinase 1</t>
  </si>
  <si>
    <t>TraesCS3A01G288700</t>
  </si>
  <si>
    <t>516 793 414 .. 516 794 155 (+)</t>
  </si>
  <si>
    <t>JEKYLL protein</t>
  </si>
  <si>
    <t>TraesCS3A01G288800</t>
  </si>
  <si>
    <t>516 806 547 .. 516 801 820 (-)</t>
  </si>
  <si>
    <t>MF: secondary active sulfate transmembrane transporter activity; BP: sulfate transport; MF: sulfate transmembrane transporter activity; CC: membrane; CC: integral component of membrane; BP: transmembrane transport</t>
  </si>
  <si>
    <t>Sulfate transporter, putative</t>
  </si>
  <si>
    <t>SLC26A/SulP transporter; STAS domain; SLC26A/SulP transporter domain; Sulphate anion transporter, conserved site</t>
  </si>
  <si>
    <t>TraesCS3A01G288900</t>
  </si>
  <si>
    <t>517 074 705 .. 517 080 156 (+)</t>
  </si>
  <si>
    <t>RING finger and CHY zinc finger protein</t>
  </si>
  <si>
    <t>Zinc finger, RING-type; Zinc finger, RING/FYVE/PHD-type; Zinc finger, CTCHY-type</t>
  </si>
  <si>
    <t>TraesCS3A01G289000</t>
  </si>
  <si>
    <t>517 097 078 .. 517 094 994 (-)</t>
  </si>
  <si>
    <t>senescence-associated family protein (DUF581)</t>
  </si>
  <si>
    <t>Zf-FLZ domain</t>
  </si>
  <si>
    <t>TraesCS3A01G289100</t>
  </si>
  <si>
    <t>517 132 313 .. 517 128 294 (-)</t>
  </si>
  <si>
    <t>TraesCS3A01G289200</t>
  </si>
  <si>
    <t>517 491 132 .. 517 499 272 (+)</t>
  </si>
  <si>
    <t>MF: transcription factor activity, sequence-specific DNA binding; CC: nucleus; BP: regulation of transcription, DNA-templated; MF: sequence-specific DNA binding</t>
  </si>
  <si>
    <t>Heat shock transcription factor</t>
  </si>
  <si>
    <t>Heat shock factor (HSF)-type, DNA-binding; Winged helix-turn-helix DNA-binding domain</t>
  </si>
  <si>
    <t>TraesCS3A01G289300</t>
  </si>
  <si>
    <t>517 666 931 .. 517 661 652 (-)</t>
  </si>
  <si>
    <t>Trehalose-6-phosphate synthase 6</t>
  </si>
  <si>
    <t>Glycosyl transferase, family 20; Trehalose-phosphatase; HAD-superfamily hydrolase, subfamily IIB; HAD-like domain</t>
  </si>
  <si>
    <t>TraesCS3A01G289400</t>
  </si>
  <si>
    <t>517 996 303 .. 517 997 481 (+)</t>
  </si>
  <si>
    <t>TraesCS3A01G289500</t>
  </si>
  <si>
    <t>518 468 386 .. 518 489 743 (+)</t>
  </si>
  <si>
    <t>Triose-phosphate transporter family protein</t>
  </si>
  <si>
    <t>Sugar phosphate transporter domain</t>
  </si>
  <si>
    <t>TraesCS3A01G289600</t>
  </si>
  <si>
    <t>518 630 048 .. 518 634 405 (+)</t>
  </si>
  <si>
    <t>MF: GTPase activity; MF: GTP binding</t>
  </si>
  <si>
    <t>Ras-related protein, expressed</t>
  </si>
  <si>
    <t>Small GTPase superfamily; Small GTP-binding protein domain; P-loop containing nucleoside triphosphate hydrolase</t>
  </si>
  <si>
    <t>TraesCS3A01G289700</t>
  </si>
  <si>
    <t>518 643 594 .. 518 641 990 (-)</t>
  </si>
  <si>
    <t>TraesCS3A01G289800</t>
  </si>
  <si>
    <t>518 720 116 .. 518 723 505 (+)</t>
  </si>
  <si>
    <t>PROTEIN TARGETING TO STARCH (PTST)</t>
  </si>
  <si>
    <t>Domain of unknown function DUF1618</t>
  </si>
  <si>
    <t>TraesCS3A01G289900</t>
  </si>
  <si>
    <t>518 895 097 .. 518 901 097(+)</t>
  </si>
  <si>
    <t>Cellulose synthase; Nucleotide-diphospho-sugar transferases</t>
  </si>
  <si>
    <t>TraesCS3A01G290000</t>
  </si>
  <si>
    <t>518 907 349 .. 518 905 714 (-)</t>
  </si>
  <si>
    <t>Leucine-rich repeat receptor-like protein kinase family</t>
  </si>
  <si>
    <t>Leucine-rich repeat; Leucine-rich repeat domain, L domain-like</t>
  </si>
  <si>
    <t>TraesCS3A01G290100</t>
  </si>
  <si>
    <t>519 086 016 .. 519 082 842 (-)</t>
  </si>
  <si>
    <t>Coiled-coil domain-containing protein 25</t>
  </si>
  <si>
    <t>Domain of unknown function DUF814</t>
  </si>
  <si>
    <t>TraesCS3A01G290200</t>
  </si>
  <si>
    <t>519 210 416 .. 519 207 407 (-)</t>
  </si>
  <si>
    <t>Ras-like protein</t>
  </si>
  <si>
    <t>TraesCS3A01G290300</t>
  </si>
  <si>
    <t>519 247 901 .. 519 244 293 (-)</t>
  </si>
  <si>
    <t>Receptor protein kinase</t>
  </si>
  <si>
    <t>TraesCS3A01G290400</t>
  </si>
  <si>
    <t>519 274 572 .. 519 273 897 (-)</t>
  </si>
  <si>
    <t>Neuronal acetylcholine receptor subunit alpha-5</t>
  </si>
  <si>
    <t>TraesCS3A01G290500</t>
  </si>
  <si>
    <t>519 391 063 .. 519 391 260 (+)</t>
  </si>
  <si>
    <t>TraesCS3A01G290600</t>
  </si>
  <si>
    <t>519 407 036 .. 519 406 160 (-)</t>
  </si>
  <si>
    <t>pumilio 2</t>
  </si>
  <si>
    <t>TraesCS3A01G290700</t>
  </si>
  <si>
    <t>519 769 733 .. 519 763 844 (-)</t>
  </si>
  <si>
    <t>Protein TIC 22-like, chloroplastic</t>
  </si>
  <si>
    <t>Tic22-like</t>
  </si>
  <si>
    <t>TraesCS3A01G290800</t>
  </si>
  <si>
    <t>520 431 567 .. 520 442 704 (+)</t>
  </si>
  <si>
    <t>tobamovirus multiplication protein</t>
  </si>
  <si>
    <t>Domain of unknown function DUF1084</t>
  </si>
  <si>
    <t>TraesCS3A01G290900</t>
  </si>
  <si>
    <t>520 968 458 .. 520 965 283 (-)</t>
  </si>
  <si>
    <t>BP: lipid metabolic process</t>
  </si>
  <si>
    <t>Protein glycosylationmyb-like TTH transcriptional regulator</t>
  </si>
  <si>
    <t>Fungal lipase-like domain; Alpha/Beta hydrolase fold</t>
  </si>
  <si>
    <t>TraesCS3A01G291000</t>
  </si>
  <si>
    <t>521 302 018 .. 521 304 634 (+)</t>
  </si>
  <si>
    <t>TraesCS3A01G291100</t>
  </si>
  <si>
    <t>521 308 586 .. 521 304 582 (-)</t>
  </si>
  <si>
    <t>MF: 3-hydroxyisobutyryl-CoA hydrolase activity</t>
  </si>
  <si>
    <t>3-hydroxyisobutyryl-CoA hydrolase-like protein</t>
  </si>
  <si>
    <t>ClpP/crotonase-like domain; Enoyl-CoA hydratase/isomerase, HIBYL-CoA-H type</t>
  </si>
  <si>
    <t>TraesCS3A01G291200</t>
  </si>
  <si>
    <t>521 598 308 .. 521 597 444 (-)</t>
  </si>
  <si>
    <t>MF: structural constituent of ribosome; CC: ribosome; BP: translation</t>
  </si>
  <si>
    <t>60S ribosomal protein L18a</t>
  </si>
  <si>
    <t>Ribosomal protein 50S-L18Ae/60S-L20/60S-L18A; 50S ribosomal protein L18Ae/60S ribosomal protein L20 and L18a</t>
  </si>
  <si>
    <t>TraesCS3A01G291300</t>
  </si>
  <si>
    <t>521 601 957 .. 521 598 844 (-)</t>
  </si>
  <si>
    <t>Glucosidase 2 subunit beta</t>
  </si>
  <si>
    <t>Glucosidase II beta subunit, N-terminal</t>
  </si>
  <si>
    <t>TraesCS3A01G291400</t>
  </si>
  <si>
    <t>521 629 276 .. 521 629 836 (+)</t>
  </si>
  <si>
    <t>TraesCS3A01G291500</t>
  </si>
  <si>
    <t>521 637 068 .. 521 630 604 (-)</t>
  </si>
  <si>
    <t>MF: lipid-A-disaccharide synthase activity; BP: lipid A biosynthetic process</t>
  </si>
  <si>
    <t>Lipid-A-disaccharide synthase</t>
  </si>
  <si>
    <t>Glycosyl transferase, family 19</t>
  </si>
  <si>
    <t>TraesCS3A01G291600</t>
  </si>
  <si>
    <t>521 704 596 .. 521 719 191 (+)</t>
  </si>
  <si>
    <t>Elongation factor 4</t>
  </si>
  <si>
    <t>Translation elongation factor EFG, V domain; Transcription factor, GTP-binding domain; Small GTP-binding protein domain; GTP-binding protein TypA; Translation protein, beta-barrel domain; Elongation factor G, III-V domain; P-loop containing nucleoside triphosphate hydrolase; Tr-type G domain, conserved site</t>
  </si>
  <si>
    <t>TraesCS3A01G291700</t>
  </si>
  <si>
    <t>521 727 053 .. 521 720 470 (-)</t>
  </si>
  <si>
    <t>28 kDa heat-and acid-stable phosphoprotein, putative</t>
  </si>
  <si>
    <t>Casein kinase substrate, phosphoprotein PP28</t>
  </si>
  <si>
    <t>TraesCS3A01G291800</t>
  </si>
  <si>
    <t>522 056 776 .. 522 057 116 (+)</t>
  </si>
  <si>
    <t>CC: mitochondrial proton-transporting ATP synthase complex, catalytic core F(1); BP: ATP synthesis coupled proton transport; MF: proton-transporting ATP synthase activity, rotational mechanism</t>
  </si>
  <si>
    <t>ATP synthase subunit epsilon, mitochondrial</t>
  </si>
  <si>
    <t>ATP synthase, F1 complex, epsilon subunit, mitochondrial</t>
  </si>
  <si>
    <t>TraesCS3A01G291900</t>
  </si>
  <si>
    <t>522 065 340 .. 522 059 913 (-)</t>
  </si>
  <si>
    <t>Vascular plant one zinc finger transcription factor protein</t>
  </si>
  <si>
    <t>TraesCS3A01G292000</t>
  </si>
  <si>
    <t>522 172 854 .. 522 177 290 (+)</t>
  </si>
  <si>
    <t>L-threonine 3-dehydrogenase</t>
  </si>
  <si>
    <t>GroES-like; Alcohol dehydrogenase, N-terminal; NAD(P)-binding domain; Polyketide synthase, enoylreductase domain</t>
  </si>
  <si>
    <t>TraesCS3A01G292100</t>
  </si>
  <si>
    <t>522 180 084 .. 522 177 597 (-)</t>
  </si>
  <si>
    <t>Optic atrophy 3 protein (OPA3)</t>
  </si>
  <si>
    <t>Optic atrophy 3-like</t>
  </si>
  <si>
    <t>TraesCS3A01G292200</t>
  </si>
  <si>
    <t>522 189 016 .. 522 187 371 (-)</t>
  </si>
  <si>
    <t>F-box protein SKIP8</t>
  </si>
  <si>
    <t>UVR domain; Polyketide cyclase SnoaL-like domain; NTF2-like domain</t>
  </si>
  <si>
    <t>TraesCS3A01G292300</t>
  </si>
  <si>
    <t>522 241 180 .. 522 242 561 (+)</t>
  </si>
  <si>
    <t>MF: methyltransferase activity; MF: O-methyltransferase activity; MF: protein dimerization activity</t>
  </si>
  <si>
    <t>O-methyltransferase</t>
  </si>
  <si>
    <t>O-methyltransferase, family 2; Winged helix-turn-helix DNA-binding domain; Plant methyltransferase dimerisation; O-methyltransferase COMT-type; S-adenosyl-L-methionine-dependent methyltransferase</t>
  </si>
  <si>
    <t>TraesCS3A01G292400</t>
  </si>
  <si>
    <t>522 277 462 .. 522 271 068 (-)</t>
  </si>
  <si>
    <t>MF: DNA binding; CC: nucleus; BP: regulation of transcription, DNA-templated; BP: response to hormone</t>
  </si>
  <si>
    <t>Auxin response factor</t>
  </si>
  <si>
    <t>B3 DNA binding domain; Auxin response factor; DNA-binding pseudobarrel domain</t>
  </si>
  <si>
    <t>TraesCS3A01G292500</t>
  </si>
  <si>
    <t>523 157 850 .. 523 159 024 (+)</t>
  </si>
  <si>
    <t>E6</t>
  </si>
  <si>
    <t>TraesCS3A01G292600</t>
  </si>
  <si>
    <t>523 328 130 .. 523 327 127 (-)</t>
  </si>
  <si>
    <t>Nucleic acid-binding, OB-fold</t>
  </si>
  <si>
    <t>TraesCS3A01G292700</t>
  </si>
  <si>
    <t>523 552 708 .. 523 547 115 (-)</t>
  </si>
  <si>
    <t>CC: 1,3-beta-D-glucan synthase complex; MF: 1,3-beta-D-glucan synthase activity; BP: (1-&gt;3)-beta-D-glucan biosynthetic process; CC: membrane</t>
  </si>
  <si>
    <t>Callose synthase-like protein</t>
  </si>
  <si>
    <t>Glycosyl transferase, family 48; 1,3-beta-glucan synthase subunit FKS1-like, domain-1</t>
  </si>
  <si>
    <t>TraesCS3A01G292800</t>
  </si>
  <si>
    <t>523 561 229 .. 523 555 806 (-)</t>
  </si>
  <si>
    <t>Structural constituent of cell wall protein, putative</t>
  </si>
  <si>
    <t>TraesCS3A01G292900</t>
  </si>
  <si>
    <t>523 609 314 .. 523 608 479 (-)</t>
  </si>
  <si>
    <t>Clavata3/esr-related 4 family protein</t>
  </si>
  <si>
    <t>TraesCS3A01G293000</t>
  </si>
  <si>
    <t>523 727 656 .. 523 727 432 (-)</t>
  </si>
  <si>
    <t>TraesCS3A01G293100</t>
  </si>
  <si>
    <t>523 733 571 .. 523 730 648 (-)</t>
  </si>
  <si>
    <t>TraesCS3A01G293200</t>
  </si>
  <si>
    <t>523 746 325 .. 523 746 098  (-)</t>
  </si>
  <si>
    <t>TraesCS3A01G293300</t>
  </si>
  <si>
    <t>523 758 902 .. 523 747 782 (-)</t>
  </si>
  <si>
    <t>Cleavage and polyadenylation specificity factor (CPSF) A subunit protein</t>
  </si>
  <si>
    <t>TraesCS3A01G293400</t>
  </si>
  <si>
    <t>525 297 363 .. 525 298 746 (+)</t>
  </si>
  <si>
    <t>TraesCS3A01G293500</t>
  </si>
  <si>
    <t>525 628 498 .. 525 629 229 (+)</t>
  </si>
  <si>
    <t>TraesCS3A01G293600</t>
  </si>
  <si>
    <t>525 641 936 .. 525 640 597 (-)</t>
  </si>
  <si>
    <t>Structural maintenance of chromosomes protein 2</t>
  </si>
  <si>
    <t>TraesCS3A01G293700</t>
  </si>
  <si>
    <t>526 508 219 .. 526 511 244 (+)</t>
  </si>
  <si>
    <t>Basic-leucine zipper (BZIP) transcription factor family protein, putative</t>
  </si>
  <si>
    <t>TraesCS3A01G293800</t>
  </si>
  <si>
    <t>526 514 384 .. 526 513 573 (-)</t>
  </si>
  <si>
    <t>inner centromere protein, ARK-binding region protein</t>
  </si>
  <si>
    <t>TraesCS3A01G293900</t>
  </si>
  <si>
    <t>526 529 172 .. 526 523 938 (-)</t>
  </si>
  <si>
    <t>MF: nucleic acid binding; MF: RNA binding; CC: nucleus; BP: RNA processing; CC: intracellular ribonucleoprotein complex</t>
  </si>
  <si>
    <t>La protein like</t>
  </si>
  <si>
    <t>RNA recognition motif domain; Lupus La protein; RNA-binding protein Lupus La; Winged helix-turn-helix DNA-binding domain</t>
  </si>
  <si>
    <t>TraesCS3A01G294000</t>
  </si>
  <si>
    <t>526 865 737 .. 526 863 388 (-)</t>
  </si>
  <si>
    <t>Gibberellin 2-oxidase</t>
  </si>
  <si>
    <t>TraesCS3A01G294100</t>
  </si>
  <si>
    <t>527 575 567 .. 527 583 033 (+)</t>
  </si>
  <si>
    <t>DNA topoisomerase 2-alpha</t>
  </si>
  <si>
    <t>TraesCS3A01G294200</t>
  </si>
  <si>
    <t>527 841 142 .. 527 838 390 (-)</t>
  </si>
  <si>
    <t>MF: ion channel activity; MF: voltage-gated potassium channel activity; BP: ion transport; BP: potassium ion transport; CC: membrane; BP: transmembrane transport</t>
  </si>
  <si>
    <t>Potassium channel</t>
  </si>
  <si>
    <t>Cyclic nucleotide-binding domain; Potassium channel, voltage-dependent, EAG/ELK/ERG; Ion transport domain; RmlC-like jelly roll fold; Cyclic nucleotide-binding-like</t>
  </si>
  <si>
    <t>TraesCS3A01G294300</t>
  </si>
  <si>
    <t>527 941 206 .. 527 936 886 (-)</t>
  </si>
  <si>
    <t>U</t>
  </si>
  <si>
    <t>choice-of-anchor C domain protein, putative (Protein of unknown function, DUF642)</t>
  </si>
  <si>
    <t>TraesCS3A01G294400</t>
  </si>
  <si>
    <t>528 520 299 .. 528 527 374 (+)</t>
  </si>
  <si>
    <t>Katanin p60 ATPase-containing subunit, putative</t>
  </si>
  <si>
    <t>TraesCS3A01G294500</t>
  </si>
  <si>
    <t>528 531 881 .. 528 528 439 (-)</t>
  </si>
  <si>
    <t>Calcyclin-binding protein</t>
  </si>
  <si>
    <t>CS domain; SGS domain; HSP20-like chaperone; Siah interacting protein, N-terminal</t>
  </si>
  <si>
    <t>TraesCS3A01G294600</t>
  </si>
  <si>
    <t>528 556 687 .. 528 555 337 (-)</t>
  </si>
  <si>
    <t>Interactor of constitutive active ROPs protein, putative</t>
  </si>
  <si>
    <t>TraesCS3A01G294700</t>
  </si>
  <si>
    <t>528 591 755 .. 528 597 222 (+)</t>
  </si>
  <si>
    <t>MF: damaged DNA binding; BP: DNA repair</t>
  </si>
  <si>
    <t>DNA polymerase IV</t>
  </si>
  <si>
    <t>UmuC domain; DNA polymerase eta/kappa; DNA polymerase, Y-family, little finger domain</t>
  </si>
  <si>
    <t>TraesCS3A01G294800</t>
  </si>
  <si>
    <t>528 602 428 .. 528 597 381 (-)</t>
  </si>
  <si>
    <t>BP: metabolic process; MF: riboflavin kinase activity; BP: riboflavin biosynthetic process; MF: hydrolase activity</t>
  </si>
  <si>
    <t>Riboflavin kinase/fmn hydrolase</t>
  </si>
  <si>
    <t>HAD hydrolase, subfamily IA; Phosphoglycolate phosphatase, domain 2; HAD-like domain; Riboflavin kinase domain</t>
  </si>
  <si>
    <t>TraesCS3A01G294900</t>
  </si>
  <si>
    <t>529 106 304 .. 529 107 880 (+)</t>
  </si>
  <si>
    <t>MF: acetylglucosaminyltransferase activity; CC: membrane</t>
  </si>
  <si>
    <t>Core-2/I-branching beta-1,6-N-acetylglucosaminyltransferase family protein, putative</t>
  </si>
  <si>
    <t>Glycosyl transferase, family 14</t>
  </si>
  <si>
    <t>TraesCS3A01G295000</t>
  </si>
  <si>
    <t>529 143 340 .. 529 140 099 (-)</t>
  </si>
  <si>
    <t>Coenzyme Q-binding protein COQ10, mitochondrial</t>
  </si>
  <si>
    <t>Coenzyme Q-binding protein COQ10, START domain; START-like domain</t>
  </si>
  <si>
    <t>TraesCS3A01G295100</t>
  </si>
  <si>
    <t>529 206 501 .. 529 205 494 (-)</t>
  </si>
  <si>
    <t>LOB domain-containing protein, putative</t>
  </si>
  <si>
    <t>Lateral organ boundaries, LOB</t>
  </si>
  <si>
    <t>TraesCS3A01G295200</t>
  </si>
  <si>
    <t>529 209 513 .. 529 207 149 (-)</t>
  </si>
  <si>
    <t>MF: protein binding; CC: nucleus; MF: histone-lysine N-methyltransferase activity</t>
  </si>
  <si>
    <t>Histone-lysine N-methyltransferase</t>
  </si>
  <si>
    <t>SET domain; AWS domain</t>
  </si>
  <si>
    <t>TraesCS3A01G295300</t>
  </si>
  <si>
    <t>529 218 223 .. 529 214 571 (-)</t>
  </si>
  <si>
    <t>TraesCS3A01G295400</t>
  </si>
  <si>
    <t>529 612 252 .. 529 619 205 (+)</t>
  </si>
  <si>
    <t>Double stranded RNA binding protein 3</t>
  </si>
  <si>
    <t>Double-stranded RNA-binding domain</t>
  </si>
  <si>
    <t>TraesCS3A01G295500</t>
  </si>
  <si>
    <t>MF: hydrolase activity, hydrolyzing O-glycosyl compounds; BP: carbohydrate metabolic proces</t>
  </si>
  <si>
    <t>Beta-glucosidase</t>
  </si>
  <si>
    <t>Glycoside hydrolase, family 3, N-terminal; Glycoside hydrolase family 3 C-terminal domain; Glycoside hydrolase superfamily</t>
  </si>
  <si>
    <t>TraesCS3A01G295600</t>
  </si>
  <si>
    <t>529 777 599 .. 529 776 872 (-)</t>
  </si>
  <si>
    <t>TraesCS3A01G295700</t>
  </si>
  <si>
    <t>529 843 519 .. 529 842 655 (-)</t>
  </si>
  <si>
    <t>cytochrome P450, family 72, subfamily A, polypeptide 7</t>
  </si>
  <si>
    <t>TraesCS3A01G295800</t>
  </si>
  <si>
    <t>529 843 676 .. 529 844 527 (+)</t>
  </si>
  <si>
    <t>Late embryogenesis abundant (LEA) hydroxyproline-rich glycoprotein family</t>
  </si>
  <si>
    <t>Immunoglobulin-like fold</t>
  </si>
  <si>
    <t>TraesCS3A01G295900</t>
  </si>
  <si>
    <t>530 177 578 .. 530 198 100 (+)</t>
  </si>
  <si>
    <t>MF: protein binding; BP: ubiquitin-dependent protein catabolic process; BP: protein deubiquitination; MF: thiol-dependent ubiquitinyl hydrolase activity</t>
  </si>
  <si>
    <t>Ubiquitin carboxyl-terminal hydrolase, putative</t>
  </si>
  <si>
    <t>Peptidase C19, ubiquitin carboxyl-terminal hydrolase; MATH/TRAF domain; TRAF-like; Ubiquitin specific protease, conserved site; Ubiquitin carboxyl-terminal hydrolase 7, ICP0-binding domain; Ubiquitin specific protease domain; Ubiquitin carboxyl-terminal hydrolase, C-terminal</t>
  </si>
  <si>
    <t>TraesCS3A01G296000</t>
  </si>
  <si>
    <t>530 433 790 .. 530 435 217 (+)</t>
  </si>
  <si>
    <t>Chaperone DnaJ</t>
  </si>
  <si>
    <t>TraesCS3A01G296100</t>
  </si>
  <si>
    <t>530 437 293 .. 530 435 331 (-)</t>
  </si>
  <si>
    <t>Mal d 1-associated protein</t>
  </si>
  <si>
    <t>TraesCS3A01G296200</t>
  </si>
  <si>
    <t>530 474 346 .. 530 479 221 (+)</t>
  </si>
  <si>
    <t>CC: mitochondrial matrix</t>
  </si>
  <si>
    <t>Mitochondrial glycoprotein</t>
  </si>
  <si>
    <t>TraesCS3A01G296300</t>
  </si>
  <si>
    <t>530 496 634 .. 530 497 296 (+)</t>
  </si>
  <si>
    <t>TraesCS3A01G296400</t>
  </si>
  <si>
    <t>531 079 322 .. 531 078 502 (-)</t>
  </si>
  <si>
    <t>MF: copper ion transmembrane transporter activity; CC: integral component of membrane; BP: copper ion transmembrane transport</t>
  </si>
  <si>
    <t>Copper transporter, putative</t>
  </si>
  <si>
    <t>Ctr copper transporter</t>
  </si>
  <si>
    <t>TraesCS3A01G296500</t>
  </si>
  <si>
    <t>531 079 609 .. 531 081 348 (+)</t>
  </si>
  <si>
    <t>MF: ATP binding; MF: ATPase activity</t>
  </si>
  <si>
    <t>ATP-binding ABC transporter</t>
  </si>
  <si>
    <t>ABC transporter-like; P-loop containing nucleoside triphosphate hydrolase</t>
  </si>
  <si>
    <t>TraesCS3A01G296600</t>
  </si>
  <si>
    <t>531 265 739 .. 531 267 340 (+)</t>
  </si>
  <si>
    <t>TraesCS3A01G296700</t>
  </si>
  <si>
    <t>531 446 721 .. 531 451 779 (+)</t>
  </si>
  <si>
    <t>F-box family protein-like</t>
  </si>
  <si>
    <t>TraesCS3A01G296800</t>
  </si>
  <si>
    <t>531 453 215 .. 531 456 168 (+)</t>
  </si>
  <si>
    <t>FBD domain; Leucine-rich repeat 2; Leucine-rich repeat domain, L domain-like</t>
  </si>
  <si>
    <t>TraesCS3A01G296900</t>
  </si>
  <si>
    <t>531 629 481 .. 531 631 366 (+)</t>
  </si>
  <si>
    <t>Pyridoxal phosphate-dependent decarboxylase; Aromatic-L-amino-acid decarboxylase; Pyridoxal phosphate-dependent transferase, major region, subdomain 1; Pyridoxal phosphate-dependent transferase, subdomain 2; Pyridoxal phosphate-dependent transferase</t>
  </si>
  <si>
    <t>TraesCS3A01G297000</t>
  </si>
  <si>
    <t>531 668 656 .. 531 666 757 (-)</t>
  </si>
  <si>
    <t>BP: ubiquitin-dependent protein catabolic process</t>
  </si>
  <si>
    <t>Skp1-like protein</t>
  </si>
  <si>
    <t>S-phase kinase-associated protein 1-like; SKP1/BTB/POZ domain; SKP1 component, dimerisation; SKP1 component, POZ domain</t>
  </si>
  <si>
    <t>TraesCS3A01G297100</t>
  </si>
  <si>
    <t>531 702 644 .. 531 701 236 (-)</t>
  </si>
  <si>
    <t xml:space="preserve"> Plant peroxidase; Haem peroxidase, plant/fungal/bacterial; Haem peroxidase; Peroxidases heam-ligand binding site; Peroxidase, active site</t>
  </si>
  <si>
    <t>TraesCS3A01G297200</t>
  </si>
  <si>
    <t>531 897 487 .. 531 896 075 (-)</t>
  </si>
  <si>
    <t>TraesCS3A01G297300</t>
  </si>
  <si>
    <t>531 944 862 .. 531 943 437 (-)</t>
  </si>
  <si>
    <t>TraesCS3A01G297400</t>
  </si>
  <si>
    <t>532 315 417 .. 532 320 407 (+)</t>
  </si>
  <si>
    <t>MF: diacylglycerol O-acyltransferase activity; BP: glycerolipid biosynthetic process</t>
  </si>
  <si>
    <t>O-acyltransferase WSD1</t>
  </si>
  <si>
    <t>O-acyltransferase, WSD1, N-terminal; O-acyltransferase WSD1, C-terminal</t>
  </si>
  <si>
    <t>TraesCS3A01G297500</t>
  </si>
  <si>
    <t>532 325 834 .. 532 319 076 (-)</t>
  </si>
  <si>
    <t>Protein PLASTID TRANSCRIPTIONALLY ACTIVE 12</t>
  </si>
  <si>
    <t>TraesCS3A01G297600</t>
  </si>
  <si>
    <t>532 338 552 .. 532 331 464 (-)</t>
  </si>
  <si>
    <t>Subtilisin-like protease</t>
  </si>
  <si>
    <t>Peptidase S8/S53 domain; Peptidase S8 propeptide/proteinase inhibitor I9; Peptidase S8, subtilisin-related; Peptidase S8, subtilisin, Asp-active site; Peptidase S8, subtilisin, Ser-active site</t>
  </si>
  <si>
    <t>TraesCS3A01G297700</t>
  </si>
  <si>
    <t>532 451 430 .. 532 447 933 (-)</t>
  </si>
  <si>
    <t>MF: catalytic activity; BP: lipoate biosynthetic process; MF: lipoate synthase activity; MF: iron-sulfur cluster binding; MF: 4 iron, 4 sulfur cluster binding</t>
  </si>
  <si>
    <t>Lipoyl synthase; Elongator protein 3/MiaB/NifB; Radical SAM; Aldolase-type TIM barrel</t>
  </si>
  <si>
    <t>TraesCS3A01G297800</t>
  </si>
  <si>
    <t>532 454 012 .. 532 452 789 (-)</t>
  </si>
  <si>
    <t>Lectin receptor kinase</t>
  </si>
  <si>
    <t>TraesCS3A01G297900</t>
  </si>
  <si>
    <t>532 454 813 .. 532 454 043 (-)</t>
  </si>
  <si>
    <t>MF: carbohydrate binding</t>
  </si>
  <si>
    <t>Legume lectin domain; Concanavalin A-like lectin/glucanase domain</t>
  </si>
  <si>
    <t>TraesCS3A01G298000</t>
  </si>
  <si>
    <t>532 487 725 .. 532 487 297 (-)</t>
  </si>
  <si>
    <t>Calcium-binding protein</t>
  </si>
  <si>
    <t>TraesCS3A01G298100</t>
  </si>
  <si>
    <t>532 488 254 .. 532 488 691 (+)</t>
  </si>
  <si>
    <t>TraesCS3A01G298200</t>
  </si>
  <si>
    <t>532 640 354 .. 532 641 654 (+)</t>
  </si>
  <si>
    <t>BP: biosynthetic process; MF: strictosidine synthase activity</t>
  </si>
  <si>
    <t>Strictosidine synthase</t>
  </si>
  <si>
    <t>Six-bladed beta-propeller, TolB-like; Strictosidine synthase, conserved region</t>
  </si>
  <si>
    <t>TraesCS3A01G298300</t>
  </si>
  <si>
    <t>532 651 047 .. 532 644 983 (-)</t>
  </si>
  <si>
    <t>TraesCS3A01G298400</t>
  </si>
  <si>
    <t>532 670 677 .. 532 663 039 (-)</t>
  </si>
  <si>
    <t>Maternal effect embryo arrest protein</t>
  </si>
  <si>
    <t>TraesCS3A01G298500</t>
  </si>
  <si>
    <t>532 844 123 .. 532 846 291 (+)</t>
  </si>
  <si>
    <t>PH-response transcription factor pacC/RIM101 isoform 2</t>
  </si>
  <si>
    <t>TraesCS3A01G298600</t>
  </si>
  <si>
    <t>532 851 697 .. 532 846 752 (-)</t>
  </si>
  <si>
    <t>transmembrane protein 56</t>
  </si>
  <si>
    <t>TraesCS3A01G298700</t>
  </si>
  <si>
    <t>532 858 793 .. 532 855 457 (-)</t>
  </si>
  <si>
    <t>XH/XS domain-containing protein</t>
  </si>
  <si>
    <t>Uncharacterised domain XH</t>
  </si>
  <si>
    <t>TraesCS3A01G298800</t>
  </si>
  <si>
    <t>532 938 152 .. 532 934 212 (-)</t>
  </si>
  <si>
    <t>Regulatory protein NPR1</t>
  </si>
  <si>
    <t>BTB/POZ domain; Ankyrin repeat; SKP1/BTB/POZ domain; Ankyrin repeat-containing domain; NPR1/NIM1-like, C-terminal; Regulatory protein NPR, central domain</t>
  </si>
  <si>
    <t>TraesCS3A01G298900</t>
  </si>
  <si>
    <t>533 080 811 .. 533 069 292 (-)</t>
  </si>
  <si>
    <t>MF: nucleic acid binding; MF: protein binding; MF: ATP binding</t>
  </si>
  <si>
    <t>ATP-dependent RNA helicase, putative</t>
  </si>
  <si>
    <t>R3H domain; Helicase, C-terminal; Ankyrin repeat; DEAD/DEAH box helicase domain; Helicase superfamily 1/2, ATP-binding domain; Ankyrin repeat-containing domain; P-loop containing nucleoside triphosphate hydrolase</t>
  </si>
  <si>
    <t>TraesCS3A01G299000</t>
  </si>
  <si>
    <t>533 130 743 .. 533 127 931 (-)</t>
  </si>
  <si>
    <t>Tunicamycin induced 1</t>
  </si>
  <si>
    <t>TraesCS3A01G299100</t>
  </si>
  <si>
    <t>533 591 395 .. 533 593 230 (+)</t>
  </si>
  <si>
    <t>Zinc finger, CCHC-type; Domain of unknown function DUF4283</t>
  </si>
  <si>
    <t>TraesCS3A01G299200</t>
  </si>
  <si>
    <t>533 620 932 .. 533 627 173 (+)</t>
  </si>
  <si>
    <t>Nuclear matrix constituent-like protein 1</t>
  </si>
  <si>
    <t>TraesCS3A01G299300</t>
  </si>
  <si>
    <t>533 629 983 .. 533 633 811 (+)</t>
  </si>
  <si>
    <t>Glycosyl hydrolase, family 43 protein</t>
  </si>
  <si>
    <t>TraesCS3A01G299400</t>
  </si>
  <si>
    <t>533 634 805 .. 533 636 774 (+)</t>
  </si>
  <si>
    <t>NAM-like protein</t>
  </si>
  <si>
    <t>No apical meristem-associated, C-terminal domain</t>
  </si>
  <si>
    <t>TraesCS3A01G299500</t>
  </si>
  <si>
    <t>533 658 203 .. 533 662 776 (+)</t>
  </si>
  <si>
    <t>TraesCS3A01G299600</t>
  </si>
  <si>
    <t>533 995 361 .. 533 994 146 (-)</t>
  </si>
  <si>
    <t>Fibronectin type III domain-containing protein</t>
  </si>
  <si>
    <t>TraesCS3A01G299700</t>
  </si>
  <si>
    <t>534 162 174 .. 534 161 096 (-)</t>
  </si>
  <si>
    <t>transmembrane protein, putative (Protein of unknown function DUF2359, transmembrane)</t>
  </si>
  <si>
    <t>TraesCS3A01G299800</t>
  </si>
  <si>
    <t>534 167 182 .. 534 166 083 (-)</t>
  </si>
  <si>
    <t>TraesCS3A01G299900</t>
  </si>
  <si>
    <t>534 197 401 .. 534 179 995 (-)</t>
  </si>
  <si>
    <t>TraesCS3A01G300000</t>
  </si>
  <si>
    <t>534 185 967 .. 534 186 587 (+)</t>
  </si>
  <si>
    <t>ATP-dependent RNA helicase DBP7</t>
  </si>
  <si>
    <t> Uncharacterised conserved protein UCP031279</t>
  </si>
  <si>
    <t>TraesCS3A01G300100</t>
  </si>
  <si>
    <t>534 200 246 .. 534 201 046 (+)</t>
  </si>
  <si>
    <t>Ubiquinone biosynthesis protein COQ4, mitochondrial</t>
  </si>
  <si>
    <t>Uncharacterised conserved protein UCP031279</t>
  </si>
  <si>
    <t>TraesCS3A01G300200</t>
  </si>
  <si>
    <t>534 323 968 .. 534 324 830 (+)</t>
  </si>
  <si>
    <t>Sodium/myo-inositol cotransporter 2</t>
  </si>
  <si>
    <t>TraesCS3A01G300300</t>
  </si>
  <si>
    <t>534 364 600 .. 534 367 697 (+)</t>
  </si>
  <si>
    <t>Coiled-coil domain-containing protein 18, putative isoform 1</t>
  </si>
  <si>
    <t>TraesCS3A01G300400</t>
  </si>
  <si>
    <t>534 467 102 .. 534 470 083 (+)</t>
  </si>
  <si>
    <t>TraesCS3A01G300500</t>
  </si>
  <si>
    <t>534 478 011 .. 534 478 957 (+)</t>
  </si>
  <si>
    <t>Calmodulin-like protein</t>
  </si>
  <si>
    <t>TraesCS3A01G300600</t>
  </si>
  <si>
    <t>534 531 413 .. 534 534 349 (+)</t>
  </si>
  <si>
    <t>extra-large GTP-binding protein 3</t>
  </si>
  <si>
    <t>TraesCS3A01G300700</t>
  </si>
  <si>
    <t>534 534 751 .. 534 536 265 (+)</t>
  </si>
  <si>
    <t>Serpin, conserved site; Serpin domain</t>
  </si>
  <si>
    <t>TraesCS3A01G300800</t>
  </si>
  <si>
    <t>534 550 711 .. 534 536 300 (-)</t>
  </si>
  <si>
    <t>Nucleic acid binding protein</t>
  </si>
  <si>
    <t>RNA recognition motif domain; Spen paralogue and orthologue SPOC, C-terminal</t>
  </si>
  <si>
    <t>TraesCS3A01G300900</t>
  </si>
  <si>
    <t>534 987 566 .. 534 992 062 (+)</t>
  </si>
  <si>
    <t>MF: catalytic activity; MF: zinc ion binding; MF: hydrolase activity</t>
  </si>
  <si>
    <t>Deoxycytidylate deaminase-like</t>
  </si>
  <si>
    <t>Cytidine and deoxycytidylate deaminases, zinc-binding; APOBEC/CMP deaminase, zinc-binding; Cytidine deaminase-like</t>
  </si>
  <si>
    <t>TraesCS3A01G301000</t>
  </si>
  <si>
    <t>534 995 559 .. 534 997 259 (+)</t>
  </si>
  <si>
    <t> MF: protein binding</t>
  </si>
  <si>
    <t>TraesCS3A01G301100</t>
  </si>
  <si>
    <t>534 998 411 .. 535 002 929 (+)</t>
  </si>
  <si>
    <t>MF: hydrolase activity, acting on carbon-nitrogen (but not peptide) bonds, in linear amides</t>
  </si>
  <si>
    <t>Acetamidase/formamidase, putative</t>
  </si>
  <si>
    <t>Acetamidase/Formamidase</t>
  </si>
  <si>
    <t>TraesCS3A01G301200</t>
  </si>
  <si>
    <t>535 007 433 .. 535 003 506 (-)</t>
  </si>
  <si>
    <t>TraesCS3A01G301300</t>
  </si>
  <si>
    <t>535 169 404 .. 535 167 777 (-)</t>
  </si>
  <si>
    <t>TraesCS3A01G301400</t>
  </si>
  <si>
    <t>535 189 593 .. 535 183 908 (-)</t>
  </si>
  <si>
    <t>MF: nucleic acid binding; BP: nucleobase-containing compound metabolic process; BP: rRNA processing</t>
  </si>
  <si>
    <t>Rhodopsin</t>
  </si>
  <si>
    <t>Putative pre-16S rRNA nuclease; YqgF/RNase H-like domain; Ribonuclease H-like domain</t>
  </si>
  <si>
    <t>TraesCS3A01G301500</t>
  </si>
  <si>
    <t>535 190 771 .. 535 194 807 (+)</t>
  </si>
  <si>
    <t>MF: kinase activity</t>
  </si>
  <si>
    <t>Glutamate 5-kinase</t>
  </si>
  <si>
    <t>Aspartate/glutamate/uridylate kinase; Fosfomycin resistance kinase, FomA-type</t>
  </si>
  <si>
    <t>TraesCS3A01G301600</t>
  </si>
  <si>
    <t>535 195 059 .. 535 199 817 (+)</t>
  </si>
  <si>
    <t>MF: DNA binding; MF: protein binding</t>
  </si>
  <si>
    <t>Heat shock protein HspQ</t>
  </si>
  <si>
    <t>UVR domain; Hemimethylated DNA-binding domain</t>
  </si>
  <si>
    <t>TraesCS3A01G301700</t>
  </si>
  <si>
    <t>535 200 512 .. 535 200 300 (-)</t>
  </si>
  <si>
    <t>protein affected trafficking 2</t>
  </si>
  <si>
    <t>TraesCS3A01G301800</t>
  </si>
  <si>
    <t>535 216 244 .. 535 219 824 (+)</t>
  </si>
  <si>
    <t>MF: chorismate mutase activity; BP: aromatic amino acid family biosynthetic process; BP: chorismate metabolic process</t>
  </si>
  <si>
    <t>Chorismate mutase</t>
  </si>
  <si>
    <t>Chorismate mutase, AroQ class, eukaryotic type; Chorismate mutase, type II</t>
  </si>
  <si>
    <t>TraesCS3A01G301900</t>
  </si>
  <si>
    <t>535 222 098 .. 535 222 892 (+)</t>
  </si>
  <si>
    <t>MF: electron carrier activity</t>
  </si>
  <si>
    <t>Early nodulin-like protein</t>
  </si>
  <si>
    <t>Phytocyanin domain; Cupredoxin</t>
  </si>
  <si>
    <t>TraesCS3A01G302000</t>
  </si>
  <si>
    <t>535 227 936 .. 535 223 999 (-)</t>
  </si>
  <si>
    <t>Sporulation protein RMD1</t>
  </si>
  <si>
    <t>Domain of unknown function DUF155</t>
  </si>
  <si>
    <t>TraesCS3A01G302100</t>
  </si>
  <si>
    <t>535 323 539 .. 535 326 920 (+)</t>
  </si>
  <si>
    <t>Glutathione S-transferase, N-terminal; Glutathione S-transferase, C-terminal; Glutathione S-transferase, C-terminal-like; Thioredoxin-like fold</t>
  </si>
  <si>
    <t>TraesCS3A01G302200</t>
  </si>
  <si>
    <t>535 543 704 .. 535 551 298 (+)</t>
  </si>
  <si>
    <t>Protein kinase domain; Serine/threonine-protein kinase, active site; Protein kinase-like domain; Leucine-rich repeat-containing N-terminal, plant-type; Protein kinase, ATP binding site; Leucine-rich repeat domain, L domain-like</t>
  </si>
  <si>
    <t>TraesCS3A01G302300</t>
  </si>
  <si>
    <t>535 716 019 .. 535 719 701 (+)</t>
  </si>
  <si>
    <t>TraesCS3A01G302400</t>
  </si>
  <si>
    <t>535 727 269 .. 535 728 626 (+)</t>
  </si>
  <si>
    <t>TraesCS3A01G302500</t>
  </si>
  <si>
    <t>535 824 413 .. 535 826 209 (+)</t>
  </si>
  <si>
    <t>lipase, putative (DUF620)</t>
  </si>
  <si>
    <t>Protein of unknown function DUF620</t>
  </si>
  <si>
    <t>TraesCS3A01G302600</t>
  </si>
  <si>
    <t>536 629 711 .. 536 626 275 (-)</t>
  </si>
  <si>
    <t>CC: exocyst; BP: exocytosis</t>
  </si>
  <si>
    <t>Exocyst complex component, putative</t>
  </si>
  <si>
    <t>Exocyst complex component Exo70; Cullin repeat-like-containing domain</t>
  </si>
  <si>
    <t>TraesCS3A01G302700</t>
  </si>
  <si>
    <t>536 640 112 .. 536 634 548 (-)</t>
  </si>
  <si>
    <t>BP: lipid metabolic process; MF: phosphoric diester hydrolase activity</t>
  </si>
  <si>
    <t>Glycerophosphodiester phosphodiesterase</t>
  </si>
  <si>
    <t>PLC-like phosphodiesterase, TIM beta/alpha-barrel domain; Glycerophosphodiester phosphodiesterase domain</t>
  </si>
  <si>
    <t>TraesCS3A01G302800</t>
  </si>
  <si>
    <t>536 774 340 .. 536 778 481 (+)</t>
  </si>
  <si>
    <t>tRNA (guanine-N(1)-)-methyltransferase</t>
  </si>
  <si>
    <t>TraesCS3A01G302900</t>
  </si>
  <si>
    <t>536 895 105 .. 536 897 646 (+)</t>
  </si>
  <si>
    <t>TraesCS3A01G314200</t>
  </si>
  <si>
    <t>554 828 431 .. 554 833 639 (+)</t>
  </si>
  <si>
    <t>TraesCS3A01G314300</t>
  </si>
  <si>
    <t>555 042 846 .. 555 035 056 (-)</t>
  </si>
  <si>
    <t> MF: DNA binding; MF: transcription factor activity, sequence-specific DNA binding; CC: nucleus; BP: regulation of transcription, DNA-templated; MF: protein dimerization activity</t>
  </si>
  <si>
    <t>Agamous MADS-box transcription factor</t>
  </si>
  <si>
    <t>TraesCS3A01G314400</t>
  </si>
  <si>
    <t>555 339 501 .. 555 322 013 (-)</t>
  </si>
  <si>
    <t>lanosterol synthase 1</t>
  </si>
  <si>
    <t>TraesCS3A01G314500</t>
  </si>
  <si>
    <t>555 541 354 .. 555 530 458 (-)</t>
  </si>
  <si>
    <t>Dihydroorotase</t>
  </si>
  <si>
    <t>TraesCS3A01G314600</t>
  </si>
  <si>
    <t>555 662 519 .. 555 660 688 (-)</t>
  </si>
  <si>
    <t>NADH-quinone oxidoreductase subunit I</t>
  </si>
  <si>
    <t>TraesCS3A01G314700</t>
  </si>
  <si>
    <t>555 701 657 .. 555 693 745 (-)</t>
  </si>
  <si>
    <t>TraesCS3A01G314800</t>
  </si>
  <si>
    <t>556 260 849 .. 556 260 455 (-)</t>
  </si>
  <si>
    <t>LysM domain containing protein</t>
  </si>
  <si>
    <t>LysM domain</t>
  </si>
  <si>
    <t>TraesCS3A01G314900</t>
  </si>
  <si>
    <t>556 340 688 .. 556 340 109 (-)</t>
  </si>
  <si>
    <t>TraesCS3A01G315000</t>
  </si>
  <si>
    <t>556 353 963 .. 556 353 562 (-)</t>
  </si>
  <si>
    <t>TraesCS3A01G315100</t>
  </si>
  <si>
    <t>556 361 160 .. 556 354 721 (-)</t>
  </si>
  <si>
    <t>protein kinase activity; MF: protein serine/threonine kinase activity; MF: protein binding;4 MF: ATP binding; BP: protein phosphorylation; BP: recognition of pollen</t>
  </si>
  <si>
    <t>Protein kinase domain; EGF-like domain; S-locus glycoprotein domain; Serine-threonine/tyrosine-protein kinase, catalytic domain; Bulb-type lectin domain; PAN/Apple domain; Serine/threonine-protein kinase, active site; Protein kinase-like domain; S-locus receptor kinase, C-terminal; S-receptor-like serine/threonine-protein kinase</t>
  </si>
  <si>
    <t>TraesCS3A01G315200</t>
  </si>
  <si>
    <t>556 367 108 .. 556 366 509 (-)</t>
  </si>
  <si>
    <t>TraesCS3A01G315300</t>
  </si>
  <si>
    <t>556 454 549 .. 556 456 340 (+)</t>
  </si>
  <si>
    <t>2-oxoglutarate and Fe(II)-dependent oxygenase superfamily protein, putative</t>
  </si>
  <si>
    <t>TraesCS3A01G315400</t>
  </si>
  <si>
    <t>556 458 953 .. 556 459 288 (+)</t>
  </si>
  <si>
    <t>TraesCS3A01G315500</t>
  </si>
  <si>
    <t>556 462 462 .. 556 459 391 (-)</t>
  </si>
  <si>
    <t>MF: ferroxidase activity; CC: mitochondrion; MF: ferric iron binding; BP: iron-sulfur cluster assembly; BP: oxidation-reduction process</t>
  </si>
  <si>
    <t>Protein CyaY</t>
  </si>
  <si>
    <t>Frataxin/CyaY; Frataxin; Frataxin conserved site</t>
  </si>
  <si>
    <t>TraesCS3A01G315600</t>
  </si>
  <si>
    <t>556 547 493 .. 556 552 618 (+)</t>
  </si>
  <si>
    <t>Universal stress protein A; UspA; Rossmann-like alpha/beta/alpha sandwich fold</t>
  </si>
  <si>
    <t>TraesCS3A01G315700</t>
  </si>
  <si>
    <t>556 553 037 .. 556 555 882 (+)</t>
  </si>
  <si>
    <t>Metallo-beta-lactamase; DNA repair metallo-beta-lactamase</t>
  </si>
  <si>
    <t>TraesCS3A01G315800</t>
  </si>
  <si>
    <t>556 660 572 .. 556 666 920 (+)</t>
  </si>
  <si>
    <t>MF: NAD+ kinase activity; MF: diacylglycerol kinase activity; BP: protein kinase C-activating G-protein coupled receptor signaling pathway; BP: metabolic process; MF: kinase activity</t>
  </si>
  <si>
    <t>Diacylglycerol kinase</t>
  </si>
  <si>
    <t>Diacylglycerol kinase, accessory domain; Diacylglycerol kinase, catalytic domain; NAD kinase/diacylglycerol kinase-like domain; Diacylglycerol kinase, plant; Inorganic polyphosphate/ATP-NAD kinase, domain 1</t>
  </si>
  <si>
    <t>TraesCS3A01G315900</t>
  </si>
  <si>
    <t>556 671 304 .. 556 667 934 (-)</t>
  </si>
  <si>
    <t>TraesCS3A01G316000</t>
  </si>
  <si>
    <t>556 678 445 .. 556 678 976 (+)</t>
  </si>
  <si>
    <t>TraesCS3A01G316100</t>
  </si>
  <si>
    <t>556 683 215 .. 556 683 592 (+)</t>
  </si>
  <si>
    <t>TraesCS3A01G316200</t>
  </si>
  <si>
    <t>556 696 177 .. 556 691 488 (-)</t>
  </si>
  <si>
    <t>MF: translation initiation factor activity; CC: cytoplasm; CC: eukaryotic translation initiation factor 3 complex</t>
  </si>
  <si>
    <t>Eukaryotic translation initiation factor 3 subunit L</t>
  </si>
  <si>
    <t>Translation initiation factor 3 complex subunit L</t>
  </si>
  <si>
    <t>TraesCS3A01G316300</t>
  </si>
  <si>
    <t>557 003 347 .. 557 007 063 (+)</t>
  </si>
  <si>
    <t>MF: ion channel activity; BP: ion transport; CC: membrane; BP: transmembrane transport</t>
  </si>
  <si>
    <t>Cyclic nucleotide-gated channel</t>
  </si>
  <si>
    <t>Cyclic nucleotide-binding domain; Ion transport domain; RmlC-like jelly roll fold; Cyclic nucleotide-binding-like</t>
  </si>
  <si>
    <t>TraesCS3A01G316400</t>
  </si>
  <si>
    <t>557 012 580 .. 557 015 243 (+)</t>
  </si>
  <si>
    <t>2-oxoglutarate (2OG) and Fe(II)-dependent oxygenase superfamily protein, putative</t>
  </si>
  <si>
    <t>TraesCS3A01G316500</t>
  </si>
  <si>
    <t>557 021 112 .. 557 016 226 (-)</t>
  </si>
  <si>
    <t>MF: calcium ion binding; MF: oxidoreductase activity; BP: oxidation-reduction process</t>
  </si>
  <si>
    <t>External alternative NAD(P)H-ubiquinone oxidoreductase B2, mitochondrial</t>
  </si>
  <si>
    <t>EF-hand domain; EF-hand domain pair; FAD/NAD(P)-binding domain</t>
  </si>
  <si>
    <t>TraesCS3A01G316600</t>
  </si>
  <si>
    <t>557 263 642 .. 557 256 842 (-)</t>
  </si>
  <si>
    <t>Protein downstream neighbor of Son</t>
  </si>
  <si>
    <t>Donson</t>
  </si>
  <si>
    <t>TraesCS3A01G316700</t>
  </si>
  <si>
    <t>557 405 559 .. 557 408 266 (+)</t>
  </si>
  <si>
    <t>MF: NAD+ kinase activity; BP: metabolic process; MF: kinase activity</t>
  </si>
  <si>
    <t>Sphingosine kinase, putative</t>
  </si>
  <si>
    <t>Diacylglycerol kinase, catalytic domain; NAD kinase/diacylglycerol kinase-like domain; Inorganic polyphosphate/ATP-NAD kinase, domain 1</t>
  </si>
  <si>
    <t>TraesCS3A01G316800</t>
  </si>
  <si>
    <t>557 413 353 .. 557 410 354 (-)</t>
  </si>
  <si>
    <t>TraesCS3A01G316900</t>
  </si>
  <si>
    <t>557 418 175 .. 557 416 052 (-)</t>
  </si>
  <si>
    <t>Rp1-like protein</t>
  </si>
  <si>
    <t>TraesCS3A01G317000</t>
  </si>
  <si>
    <t>557 422 774 .. 557 421 892 (-)</t>
  </si>
  <si>
    <t>Vacuolar sorting-associated protein 28-like protein</t>
  </si>
  <si>
    <t>Vacuolar protein sorting-associated, VPS28; Vacuolar protein sorting-associated, VPS28, N-terminal; Vacuolar protein sorting-associated, VPS28, C-terminal</t>
  </si>
  <si>
    <t>TraesCS3A01G317100</t>
  </si>
  <si>
    <t>557 711 552 .. 557 715 732 (+)</t>
  </si>
  <si>
    <t>Ultrapetala</t>
  </si>
  <si>
    <t>SAND domain</t>
  </si>
  <si>
    <t>TraesCS3A01G317200</t>
  </si>
  <si>
    <t>557 916 121 .. 557 914 808 (-)</t>
  </si>
  <si>
    <t>BP: gene silencing by RNA</t>
  </si>
  <si>
    <t>Zinc finger-XS domain</t>
  </si>
  <si>
    <t>TraesCS3A01G317300</t>
  </si>
  <si>
    <t>557 947 493 .. 557 950 475 (+)</t>
  </si>
  <si>
    <t>BTB/POZ domain-containing protein</t>
  </si>
  <si>
    <t>BTB/POZ domain; SKP1/BTB/POZ domain; NPH3 domain</t>
  </si>
  <si>
    <t>TraesCS3A01G317400</t>
  </si>
  <si>
    <t>557 955 443 .. 557 950 412 (-)</t>
  </si>
  <si>
    <t>TraesCS3A01G317500</t>
  </si>
  <si>
    <t>557 964 480 .. 557 955 877 (-)</t>
  </si>
  <si>
    <t>MF: protein binding; MF: microtubule binding; CC: katanin complex; BP: microtubule severing</t>
  </si>
  <si>
    <t>Katanin p80 WD40 repeat-containing subunit B1 homolog</t>
  </si>
  <si>
    <t>WD40 repeat; WD40/YVTN repeat-like-containing domain; WD40-repeat-containing domain; WD40 repeat, conserved site; G-protein beta WD-40 repeat; Katanin p80 subunit B1; Katanin p80 subunit, C-terminal</t>
  </si>
  <si>
    <t>TraesCS3A01G317600</t>
  </si>
  <si>
    <t>558 515 572 .. 558 516 381 (+)</t>
  </si>
  <si>
    <t>Immunoglobulin A1 protease autotransporter</t>
  </si>
  <si>
    <t>TraesCS3A01G317700</t>
  </si>
  <si>
    <t>558 881 167 .. 558 891 010 (+)</t>
  </si>
  <si>
    <t>SNF2 domain-containing protein / helicase domain-containing protein</t>
  </si>
  <si>
    <t>SNF2-related, N-terminal domain; Helicase, C-terminal; IPR001841: Zinc finger, RING-type; Zinc finger, RING/FYVE/PHD-type; Helicase superfamily 1/2, ATP-binding domain; Zinc finger, RING-type, conserved site; P-loop containing nucleoside triphosphate hydrolase</t>
  </si>
  <si>
    <t>TraesCS3A01G317800</t>
  </si>
  <si>
    <t>558 893 421 .. 558 891 382 (-)</t>
  </si>
  <si>
    <t>Protein kinase domain; Legume lectin domain; Serine/threonine-protein kinase, active site; Protein kinase-like domain; Concanavalin A-like lectin/glucanase domain; Protein kinase, ATP binding site; Legume lectin, beta chain, Mn/Ca-binding site</t>
  </si>
  <si>
    <t>TraesCS3A01G317900</t>
  </si>
  <si>
    <t>559 064 728 .. 559 065 575 (+)</t>
  </si>
  <si>
    <t>CC: extracellular region;GO:0009664 BP: plant-type cell wall organization</t>
  </si>
  <si>
    <t>Expansin</t>
  </si>
  <si>
    <t>Expansin; Expansin/pollen allergen, DPBB domain; Expansin, cellulose-binding-like domain; Expansin/Lol pI; RlpA-like protein, double-psi beta-barrel domain</t>
  </si>
  <si>
    <t>TraesCS3A01G318000</t>
  </si>
  <si>
    <t>559 264 361 .. 559 265 451 (+)</t>
  </si>
  <si>
    <t>CC: extracellular region; BP: plant-type cell wall organization</t>
  </si>
  <si>
    <t>TraesCS3A01G318100</t>
  </si>
  <si>
    <t>559 334 058 .. 559 335 151 (+)</t>
  </si>
  <si>
    <t>TraesCS3A01G318200</t>
  </si>
  <si>
    <t>559 526 803 .. 559 527 042 (+)</t>
  </si>
  <si>
    <t>Serine-rich family protein</t>
  </si>
  <si>
    <t>TraesCS3A01G318300</t>
  </si>
  <si>
    <t>559 537 263 .. 559 526 764 (-)</t>
  </si>
  <si>
    <t>MF: catalytic activity; MF: metalloendopeptidase activity; BP: proteolysis; MF: metal ion binding</t>
  </si>
  <si>
    <t>Insulin-degrading enzyme</t>
  </si>
  <si>
    <t>Peptidase M16, zinc-binding site; Peptidase M16, C-terminal; Metalloenzyme, LuxS/M16 peptidase-like; Peptidase M16, N-terminal; Peptidase M16, middle/third domain</t>
  </si>
  <si>
    <t>TraesCS3A01G318400</t>
  </si>
  <si>
    <t>559 544 910 .. 559 537 938 (-)</t>
  </si>
  <si>
    <t>Vacuole membrane protein, putative</t>
  </si>
  <si>
    <t>SNARE associated Golgi protein</t>
  </si>
  <si>
    <t>TraesCS3A01G318500</t>
  </si>
  <si>
    <t>559 624 953 .. 559 625 795 (+)</t>
  </si>
  <si>
    <t>Methylthioribulose-1-phosphate dehydratase</t>
  </si>
  <si>
    <t>TraesCS3A01G318600</t>
  </si>
  <si>
    <t>559 813 638 .. 559 813 856 (+)</t>
  </si>
  <si>
    <t>Arabinogalactan peptide 14</t>
  </si>
  <si>
    <t>TraesCS3A01G318700</t>
  </si>
  <si>
    <t>560 678 422 .. 560 681 595 (+)</t>
  </si>
  <si>
    <t>26S proteasome regulatory subunit S2 1B</t>
  </si>
  <si>
    <t>TraesCS3A01G318800</t>
  </si>
  <si>
    <t>561 037 042 .. 561 034 605 (-)</t>
  </si>
  <si>
    <t>Protein upstream of flc</t>
  </si>
  <si>
    <t>Protein of unknown function DUF966</t>
  </si>
  <si>
    <t>TraesCS3A01G318900</t>
  </si>
  <si>
    <t>561 055 342 .. 561 054 897 (-)</t>
  </si>
  <si>
    <t>cysteine-rich/transmembrane domain A-like protein</t>
  </si>
  <si>
    <t>Cysteine-rich transmembrane CYSTM domain</t>
  </si>
  <si>
    <t>TraesCS3A01G319000</t>
  </si>
  <si>
    <t>561 059 063 .. 561 063 241 (+)</t>
  </si>
  <si>
    <t>TraesCS3A01G319100</t>
  </si>
  <si>
    <t>561 090 306 .. 561 119 817 (+)</t>
  </si>
  <si>
    <t>MF: acid phosphatase activity; MF: ATP binding; MF: metal ion binding</t>
  </si>
  <si>
    <t>Inositol hexakisphosphate and diphosphoinositol-pentakisphosphate kinase</t>
  </si>
  <si>
    <t>Histidine phosphatase superfamily, clade-2; ATP-grasp fold; Histidine phosphatase superfamily; Histidine acid phosphatase active site</t>
  </si>
  <si>
    <t>TraesCS3A01G319200</t>
  </si>
  <si>
    <t>561 121 292 .. 561 119 818 (-)</t>
  </si>
  <si>
    <t>Polyadenylate-binding protein</t>
  </si>
  <si>
    <t>TraesCS3A01G319300</t>
  </si>
  <si>
    <t>561 247 801 .. 561 246 822 (-)</t>
  </si>
  <si>
    <t>Cathepsin propeptide inhibitor domain (I29)</t>
  </si>
  <si>
    <t>TraesCS3A01G319400</t>
  </si>
  <si>
    <t>561 399 940 .. 561 400 780 (+)</t>
  </si>
  <si>
    <t>Leucine--tRNA ligase</t>
  </si>
  <si>
    <t>Myb/SANT-like domain</t>
  </si>
  <si>
    <t>TraesCS3A01G319500</t>
  </si>
  <si>
    <t>562 098 249 .. 562 098 470 (+)</t>
  </si>
  <si>
    <t>Powder tolerance-related protein</t>
  </si>
  <si>
    <t>TraesCS3A01G319600</t>
  </si>
  <si>
    <t>562 101 036 .. 562 102 739 (+)</t>
  </si>
  <si>
    <t>Cytochrome P450; Cytochrome P450, E-class, group I; EF-Hand 1, calcium-binding site</t>
  </si>
  <si>
    <t>TraesCS3A01G319700</t>
  </si>
  <si>
    <t>562 203 118 .. 562 194 668 (-)</t>
  </si>
  <si>
    <t>MF: DNA binding; MF: catalytic activity; MF: nuclease activity; BP: DNA repair; MF: hydrolase activity, acting on ester bonds</t>
  </si>
  <si>
    <t>Flap endonuclease 1</t>
  </si>
  <si>
    <t>XPG/Rad2 endonuclease; XPG N-terminal; XPG-I domain; Helix-hairpin-helix motif, class 2; XPG conserved site; 5'-3' exonuclease, C-terminal domain; PIN domain-like</t>
  </si>
  <si>
    <t>TraesCS3A01G319800</t>
  </si>
  <si>
    <t>562 289 709 .. 562 283 497 (-)</t>
  </si>
  <si>
    <t>TraesCS3A01G319900</t>
  </si>
  <si>
    <t>562 356 816 .. 562 349 605 (-)</t>
  </si>
  <si>
    <t>Conserved oligomeric Golgi complex subunit 1</t>
  </si>
  <si>
    <t>TraesCS3A01G320000</t>
  </si>
  <si>
    <t>562 571 305 .. 562 570 019 (-)</t>
  </si>
  <si>
    <t>PP2A regulatory subunit TAP46</t>
  </si>
  <si>
    <t>Protein of unknown function DUF1677, Oryza sativa</t>
  </si>
  <si>
    <t>TraesCS3A01G320100</t>
  </si>
  <si>
    <t>562 869 998 .. 562 874 652 (+)</t>
  </si>
  <si>
    <t>MF: acid phosphatase activity; MF: hydrolase activity; MF: metal ion binding</t>
  </si>
  <si>
    <t>Purple acid phosphatase</t>
  </si>
  <si>
    <t>Calcineurin-like phosphoesterase domain, ApaH type; Purple acid phosphatase-like, N-terminal; Purple acid phosphatase, N-terminal; Iron/zinc purple acid phosphatase-like C-terminal domain; Metallo-dependent phosphatase-like</t>
  </si>
  <si>
    <t>TraesCS3A01G320200</t>
  </si>
  <si>
    <t>562 908 091 .. 562 912 476 (+)</t>
  </si>
  <si>
    <t>WD-repeat protein, putative</t>
  </si>
  <si>
    <t>WD40 repeat; WD40/YVTN repeat-like-containing domain; WD40-repeat-containing domain; WD40 repeat, conserved site</t>
  </si>
  <si>
    <t>TraesCS3A01G320300</t>
  </si>
  <si>
    <t>562 914 377 .. 562 915 444 (+)</t>
  </si>
  <si>
    <t>BTB/POZ and MATH domain-containing protein 2</t>
  </si>
  <si>
    <t>BTB/POZ domain; MATH/TRAF domain; TRAF-like; SKP1/BTB/POZ domain</t>
  </si>
  <si>
    <t>TraesCS3A01G320400</t>
  </si>
  <si>
    <t>563 386 450 .. 563 385 925 (-)</t>
  </si>
  <si>
    <t>Receptor kinase</t>
  </si>
  <si>
    <t>TraesCS3A01G320500</t>
  </si>
  <si>
    <t>563 402 799 .. 563 401 059 (-)</t>
  </si>
  <si>
    <t>Cysteine-rich receptor-kinase-like protein</t>
  </si>
  <si>
    <t>Gnk2-homologous domain</t>
  </si>
  <si>
    <t>TraesCS3A01G320600</t>
  </si>
  <si>
    <t>563 411 265 .. 563 409 613 (-)</t>
  </si>
  <si>
    <t>cysteine-rich RECEPTOR-like kinase</t>
  </si>
  <si>
    <t>TraesCS3A01G320700</t>
  </si>
  <si>
    <t>563 835 815 .. 563 830 033 (-)</t>
  </si>
  <si>
    <t>Small RNA degrading nuclease</t>
  </si>
  <si>
    <t>Ribonuclease H-like domain; Exonuclease, RNase T/DNA polymerase III</t>
  </si>
  <si>
    <t>TraesCS3A01G320800</t>
  </si>
  <si>
    <t>564 340 548 .. 564 345 028 (+)</t>
  </si>
  <si>
    <t>LisH and RanBPM domains containing protein</t>
  </si>
  <si>
    <t>LIS1 homology motif; CTLH, C-terminal LisH motif; CRA domain; CTLH/CRA C-terminal to LisH motif domain</t>
  </si>
  <si>
    <t>TraesCS3A01G320900</t>
  </si>
  <si>
    <t>564 346 735 .. 564 345 648 (-)</t>
  </si>
  <si>
    <t>Pectate lyase</t>
  </si>
  <si>
    <t>Pectate lyase/Amb allergen; Pectin lyase fold/virulence factor; Pectin lyase fold; AmbAllergen</t>
  </si>
  <si>
    <t>TraesCS3A01G321000</t>
  </si>
  <si>
    <t>564 347 414 .. 564 350 096 (+)</t>
  </si>
  <si>
    <t>TraesCS5A01G072900</t>
  </si>
  <si>
    <t>84 389 277 .. 84 387 492 (-)</t>
  </si>
  <si>
    <t>CC: SAGA-type complex</t>
  </si>
  <si>
    <t>Transcriptional adapter 1</t>
  </si>
  <si>
    <t>Transcriptional coactivator Hfi1/Transcriptional adapter 1</t>
  </si>
  <si>
    <t>TraesCS5A01G073000</t>
  </si>
  <si>
    <t>84 896 380 .. 84 894 474 (-)</t>
  </si>
  <si>
    <t>BP: amino acid transmembrane transport; MF: amino acid transmembrane transporter activity; CC: membrane</t>
  </si>
  <si>
    <t>Amino acid transporter, putative</t>
  </si>
  <si>
    <t>Amino acid/polyamine transporter I</t>
  </si>
  <si>
    <t>TraesCS5A01G073100</t>
  </si>
  <si>
    <t>85 166 337 .. 85 163 778 (-)</t>
  </si>
  <si>
    <t>Expansin protein</t>
  </si>
  <si>
    <t>Major pollen allergen Lol pI; Expansin/pollen allergen, DPBB domain; Expansin, cellulose-binding-like domain; Expansin/Lol pI; RlpA-like protein, double-psi beta-barrel domain</t>
  </si>
  <si>
    <t>TraesCS5A01G073200</t>
  </si>
  <si>
    <t>85 255 034 .. 85 256 837 (+)</t>
  </si>
  <si>
    <t>F-box domain; Six-bladed beta-propeller, TolB-like</t>
  </si>
  <si>
    <t>TraesCS5A01G073300</t>
  </si>
  <si>
    <t>85 287 881 .. 85 270 019 (-)</t>
  </si>
  <si>
    <t>TraesCS5A01G073400</t>
  </si>
  <si>
    <t>85 358 156 .. 85 357 575 (-)</t>
  </si>
  <si>
    <t>inosine-uridine preferring nucleoside hydrolase family protein</t>
  </si>
  <si>
    <t>Protein of unknown function DUF1110</t>
  </si>
  <si>
    <t>TraesCS5A01G073500</t>
  </si>
  <si>
    <t>85 780 179 .. 85 787 910 (+)</t>
  </si>
  <si>
    <t>TraesCS5A01G073600</t>
  </si>
  <si>
    <t>85 860 453 .. 85 819 349 (-)</t>
  </si>
  <si>
    <t>MF: nucleic acid binding; MF: ribonuclease III activity; MF: protein binding; MF: ATP binding; BP: RNA processing; MF: endoribonuclease activity, producing 5'-phosphomonoesters</t>
  </si>
  <si>
    <t>Endoribonuclease Dicer homolog 3</t>
  </si>
  <si>
    <t>Ribonuclease III domain; Helicase, C-terminal; PAZ domain; Dicer dimerisation domain; DEAD/DEAH box helicase domain; Helicase superfamily 1/2, ATP-binding domain; Double-stranded RNA-binding domain; P-loop containing nucleoside triphosphate hydrolase</t>
  </si>
  <si>
    <t>TraesCS5A01G073700</t>
  </si>
  <si>
    <t>86 166 468 .. 86 167 311 (+)</t>
  </si>
  <si>
    <t>Dirigent protein</t>
  </si>
  <si>
    <t>Plant disease resistance response protein</t>
  </si>
  <si>
    <t>TraesCS5A01G073800</t>
  </si>
  <si>
    <t>86 183 272 .. 86 181 804 (-)</t>
  </si>
  <si>
    <t>Ubiquitin</t>
  </si>
  <si>
    <t>Ubiquitin domain; Ubiquitin conserved site; Ubiquitin; Ubiquitin-related domain</t>
  </si>
  <si>
    <t>TraesCS5A01G073900</t>
  </si>
  <si>
    <t>86 658 893 .. 86 663 292 (+)</t>
  </si>
  <si>
    <t>MF: transferase activity, transferring glycosyl groups</t>
  </si>
  <si>
    <t>Hexosyltransferase</t>
  </si>
  <si>
    <t>Glycosyl transferase, family 8; Nucleotide-diphospho-sugar transferases</t>
  </si>
  <si>
    <t>TraesCS5A01G074000</t>
  </si>
  <si>
    <t>86 667 502 .. 86 663 536 (-)</t>
  </si>
  <si>
    <t>CC: membrane; MF: hydrolase activity, acting on glycosyl bonds</t>
  </si>
  <si>
    <t>Heparanase</t>
  </si>
  <si>
    <t>Glycoside hydrolase, family 79; Glycoside hydrolase superfamily</t>
  </si>
  <si>
    <t>TraesCS5A01G074100</t>
  </si>
  <si>
    <t>87 401 012 .. 87 409 255 (+)</t>
  </si>
  <si>
    <t>MF: nucleic acid binding; MF: helicase activity; MF: protein binding; MF: ATP binding; MF: ATP-dependent helicase activity; MF: zinc ion binding</t>
  </si>
  <si>
    <t>Helicase, C-terminal; Zinc finger, RING-type; DNA/RNA helicase, ATP-dependent, DEAH-box type, conserved site; IBR domain; Helicase-associated domain; DEAD/DEAH box helicase domain; Domain of unknown function DUF1605; Zinc finger, RING/FYVE/PHD-type; Zinc finger C2H2-type; Helicase superfamily 1/2, ATP-binding domain; Zinc finger, RING-type, conserved site; P-loop containing nucleoside triphosphate hydrolase</t>
  </si>
  <si>
    <t>TraesCS5A01G074200</t>
  </si>
  <si>
    <t>87 417 775 .. 87 416 198 (-)</t>
  </si>
  <si>
    <t>ATP-dependent zinc metalloprotease FtsH</t>
  </si>
  <si>
    <t>AAA+ ATPase domain; ATPase, AAA-type, core; ATPase, AAA-type, conserved site; AAA-type ATPase, N-terminal domain; P-loop containing nucleoside triphosphate hydrolase</t>
  </si>
  <si>
    <t>TraesCS5A01G074300</t>
  </si>
  <si>
    <t>87 417 258 .. 87 419 412 (+)</t>
  </si>
  <si>
    <t>dentin sialophosphoprotein-like protein</t>
  </si>
  <si>
    <t>TraesCS5A01G074400</t>
  </si>
  <si>
    <t>87 430 384 .. 87 426 541 (-)</t>
  </si>
  <si>
    <t>TraesCS5A01G074500</t>
  </si>
  <si>
    <t>87 896 186 .. 87 891 104 (-)</t>
  </si>
  <si>
    <t>TraesCS5A01G074600</t>
  </si>
  <si>
    <t>87 935 256 .. 87 931 916 (-)</t>
  </si>
  <si>
    <t>RNA-binding protein</t>
  </si>
  <si>
    <t>TraesCS5A01G074700</t>
  </si>
  <si>
    <t>87 986 634 .. 87 982 462 (-)</t>
  </si>
  <si>
    <t>MF: calmodulin binding</t>
  </si>
  <si>
    <t>Plant calmodulin-binding-like protein</t>
  </si>
  <si>
    <t>Calmodulin-binding domain, plant</t>
  </si>
  <si>
    <t>TraesCS5A01G074800</t>
  </si>
  <si>
    <t>88 023 582 .. 88 030 536 (+)</t>
  </si>
  <si>
    <t>MF: binding; MF: protein binding; BP: biosynthetic process; MF: nucleotidyltransferase activity</t>
  </si>
  <si>
    <t>Translation initiation factor eIF-2B subunit epsilon</t>
  </si>
  <si>
    <t>Hexapeptide repeat; W2 domain; Nucleotidyl transferase domain; Armadillo-type fold; Nucleotide-diphospho-sugar transferases</t>
  </si>
  <si>
    <t>TraesCS5A01G074900</t>
  </si>
  <si>
    <t>88 641 053 .. 88 645 923 (+)</t>
  </si>
  <si>
    <t>WD40 repeat; LIS1 homology motif; CTLH, C-terminal LisH motif; Six-bladed beta-propeller, TolB-like; WD40-repeat-containing domain</t>
  </si>
  <si>
    <t>TraesCS5A01G075000</t>
  </si>
  <si>
    <t>88 988 819 .. 88 991 747 (+)</t>
  </si>
  <si>
    <t>TraesCS5A01G075100</t>
  </si>
  <si>
    <t>89 383 581 .. 89 386 098 (+)</t>
  </si>
  <si>
    <t>T-box transcription factor, putative (DUF863)</t>
  </si>
  <si>
    <t>TraesCS5A01G075200</t>
  </si>
  <si>
    <t>89 977 633 .. 89 980 514 (+)</t>
  </si>
  <si>
    <t>TraesCS5A01G075300</t>
  </si>
  <si>
    <t>90 222 910 .. 90 218 851 (-)</t>
  </si>
  <si>
    <t>Protein ENHANCED DISEASE RESISTANCE 2-like</t>
  </si>
  <si>
    <t>Protein ENHANCED DISEASE RESISTANCE 2, C-terminal</t>
  </si>
  <si>
    <t>TraesCS5A01G075400</t>
  </si>
  <si>
    <t>90 626 133 .. 90 621 620 (-)</t>
  </si>
  <si>
    <t>TraesCS5A01G075500</t>
  </si>
  <si>
    <t>90 913 931 .. 90 925 320 (+)</t>
  </si>
  <si>
    <t>TraesCS5A01G075600</t>
  </si>
  <si>
    <t>90 929 155 .. 90 927 444 (-)</t>
  </si>
  <si>
    <t>TraesCS5A01G075700</t>
  </si>
  <si>
    <t>91 004 725 .. 91 001 783 (-)</t>
  </si>
  <si>
    <t>PB1 domain; Transposase, MuDR, plant</t>
  </si>
  <si>
    <t>TraesCS5A01G075800</t>
  </si>
  <si>
    <t>91 049 680 .. 91 050 228 (+)</t>
  </si>
  <si>
    <t>GRF zinc finger family protein</t>
  </si>
  <si>
    <t>TraesCS5A01G075900</t>
  </si>
  <si>
    <t>91 129 333 .. 91 118 133 (-)</t>
  </si>
  <si>
    <t>RNA binding protein, putative</t>
  </si>
  <si>
    <t>TraesCS5A01G076000</t>
  </si>
  <si>
    <t>91 625 405 .. 91 624 657 (-)</t>
  </si>
  <si>
    <t>TraesCS5A01G076100</t>
  </si>
  <si>
    <t>91 812 787 .. 91 810 346 (-)</t>
  </si>
  <si>
    <t>TPX2 (Targeting protein for Xklp2) family protein</t>
  </si>
  <si>
    <t>TPX2, C-terminal</t>
  </si>
  <si>
    <t>TraesCS5A01G076200</t>
  </si>
  <si>
    <t>91 824 751 .. 91 824 894 (+)</t>
  </si>
  <si>
    <t>CC: photosystem II; CC: photosystem II reaction center; BP: photosynthesis; CC: membrane</t>
  </si>
  <si>
    <t>Photosystem II reaction center protein J</t>
  </si>
  <si>
    <t>Photosystem II PsbJ</t>
  </si>
  <si>
    <t>TraesCS5A01G076300</t>
  </si>
  <si>
    <t>92 172 553 .. 92 178 174 (+)</t>
  </si>
  <si>
    <t>MF: NAD+ kinase activity; MF: diacylglycerol kinase activity; BP: protein kinase C-activating G-protein coupled receptor signaling pathway; BP: metabolic process; MF: kinase activity; BP: intracellular signal transduction</t>
  </si>
  <si>
    <t>Diacylglycerol kinase, accessory domain; Diacylglycerol kinase, catalytic domain; Protein kinase C-like, phorbol ester/diacylglycerol-binding domain; NAD kinase/diacylglycerol kinase-like domain; Inorganic polyphosphate/ATP-NAD kinase, domain 1</t>
  </si>
  <si>
    <t>TraesCS5A01G076400</t>
  </si>
  <si>
    <t>92 185 742 .. 92 184 573 (-)</t>
  </si>
  <si>
    <t>TraesCS5A01G076500</t>
  </si>
  <si>
    <t>92 197 603 .. 92 195 931 (-)</t>
  </si>
  <si>
    <t>MF: catalytic activity; BP: fatty acid biosynthetic process; BP: metabolic process; CC: membrane; MF: transferase activity, transferring acyl groups other than amino-acyl groups</t>
  </si>
  <si>
    <t>3-ketoacyl-CoA synthase</t>
  </si>
  <si>
    <t>Very-long-chain 3-ketoacyl-CoA synthase; FAE1/Type III polyketide synthase-like protein; 3-Oxoacyl-[acyl-carrier-protein (ACP)] synthase III, C-terminal; Thiolase-like</t>
  </si>
  <si>
    <t>TraesCS5A01G076600</t>
  </si>
  <si>
    <t>92 204 511 .. 92 201 541 (-)</t>
  </si>
  <si>
    <t>MF: catalytic activity; MF: cation binding</t>
  </si>
  <si>
    <t>Protein phosphatase 2C-like protein</t>
  </si>
  <si>
    <t>PPM-type phosphatase, divalent cation binding; PPM-type phosphatase domain</t>
  </si>
  <si>
    <t>TraesCS5A01G076700</t>
  </si>
  <si>
    <t>92 208 742 .. 92 209 029 (+)</t>
  </si>
  <si>
    <t>TraesCS5A01G076800</t>
  </si>
  <si>
    <t>92 442 489 .. 92 428 397 (-)</t>
  </si>
  <si>
    <t>BP: tRNA threonylcarbamoyladenosine modification; MF: metalloendopeptidase activity</t>
  </si>
  <si>
    <t>tRNA N6-adenosine threonylcarbamoyltransferase</t>
  </si>
  <si>
    <t>Gcp-like domain; Kae1/TsaD family; tRNA N6-adenosine threonylcarbamoyltransferase, TsaD</t>
  </si>
  <si>
    <t>TraesCS5A01G076900</t>
  </si>
  <si>
    <t>92 442 575 .. 92 446 907 (+)</t>
  </si>
  <si>
    <t>TraesCS5A01G077000</t>
  </si>
  <si>
    <t>93 188 456 .. 93 190 609 (+)</t>
  </si>
  <si>
    <t>Pathogenesis-related thaumatin family protein</t>
  </si>
  <si>
    <t>Thaumatin</t>
  </si>
  <si>
    <t>TraesCS5A01G077100</t>
  </si>
  <si>
    <t>93 197 696 .. 93 199 128 (+)</t>
  </si>
  <si>
    <t>Succinate dehydrogenase [ubiquinone] flavoprotein subunit, mitochondrial</t>
  </si>
  <si>
    <t>FAD-dependent oxidoreductase 2, FAD binding domain; Succinate dehydrogenase/fumarate reductase flavoprotein, catalytic domain</t>
  </si>
  <si>
    <t>TraesCS5A01G077200</t>
  </si>
  <si>
    <t>94 081 999 .. 94 089 104 (+)</t>
  </si>
  <si>
    <t>Importin-beta, N-terminal domain; Armadillo-like helical; IPR016024: Armadillo-type fold</t>
  </si>
  <si>
    <t>TraesCS5A01G077300</t>
  </si>
  <si>
    <t>94 092 397 .. 94 092 876 (+)</t>
  </si>
  <si>
    <t>Pathogenesis-related thaumatin superfamily protein</t>
  </si>
  <si>
    <t>TraesCS5A01G077400</t>
  </si>
  <si>
    <t>94 310 801 .. 94 311 280 (+)</t>
  </si>
  <si>
    <t>Pathogenesis-related thaumatin-like protein</t>
  </si>
  <si>
    <t>TraesCS5A01G078000</t>
  </si>
  <si>
    <t>95 565 265 .. 95 569 289 (+)</t>
  </si>
  <si>
    <t>70 kDa heat shock protein</t>
  </si>
  <si>
    <t>TraesCS5A01G078100</t>
  </si>
  <si>
    <t>95 868 213 .. 95 870 168 (+)</t>
  </si>
  <si>
    <t>TraesCS5A01G078200</t>
  </si>
  <si>
    <t>96 332 145 .. 96 332 537 (+)</t>
  </si>
  <si>
    <t>Protein P</t>
  </si>
  <si>
    <t>TraesCS5A01G078300</t>
  </si>
  <si>
    <t>96 415 573 .. 96 414 457 (-)</t>
  </si>
  <si>
    <t>Transcriptional factor B3 family protein</t>
  </si>
  <si>
    <t>DNA-binding pseudobarrel domain</t>
  </si>
  <si>
    <t>TraesCS5A01G078400</t>
  </si>
  <si>
    <t>96 429 953 .. 96 425 153 (-)</t>
  </si>
  <si>
    <t>MF: ubiquitin-protein transferase activity; MF: binding; MF: protein binding; BP: protein ubiquitination</t>
  </si>
  <si>
    <t>U-box domain-containing protein</t>
  </si>
  <si>
    <t>Armadillo; U box domain; Armadillo-like helical; Zinc finger, RING/FYVE/PHD-type; Armadillo-type fold</t>
  </si>
  <si>
    <t>TraesCS5A01G078500</t>
  </si>
  <si>
    <t>96 983 531 .. 96 985 757 (+)</t>
  </si>
  <si>
    <t>TraesCS5A01G078600</t>
  </si>
  <si>
    <t>97 224 711 .. 97 229 810 (+)</t>
  </si>
  <si>
    <t>Phosphatidylinositol N-acetyglucosaminlytransferase subunit P-like protein</t>
  </si>
  <si>
    <t>Domain of unknown function DUF3741; Domain of unknown function DUF4378</t>
  </si>
  <si>
    <t>TraesCS5A01G078700</t>
  </si>
  <si>
    <t>97 336 649 .. 97 337 134 (+)</t>
  </si>
  <si>
    <t>Phosphoribosyl-AMP cyclohydrolase</t>
  </si>
  <si>
    <t>TraesCS5A01G078800</t>
  </si>
  <si>
    <t>97 561 706 .. 97 562 843 (+)</t>
  </si>
  <si>
    <t>Plant regulator RWP-RK family protein</t>
  </si>
  <si>
    <t>TraesCS5A01G078900</t>
  </si>
  <si>
    <t>97 565 491 .. 97 563 844 (-)</t>
  </si>
  <si>
    <t>Mitochondrial import inner membrane translocase subunit Tim9</t>
  </si>
  <si>
    <t>Tim10/DDP family zinc finger</t>
  </si>
  <si>
    <t>TraesCS5A01G079000</t>
  </si>
  <si>
    <t>98 033 187 .. 98 038 076 (+)</t>
  </si>
  <si>
    <t>Serine/arginine rich splicing factor, putative</t>
  </si>
  <si>
    <t>TraesCS5A01G079100</t>
  </si>
  <si>
    <t>98 429 421 .. 98 430 514 (+)</t>
  </si>
  <si>
    <t>TraesCS5A01G079200</t>
  </si>
  <si>
    <t>98 435 667 .. 98 435 870 (+)</t>
  </si>
  <si>
    <t>TraesCS5A01G079300</t>
  </si>
  <si>
    <t>98 444 653 .. 98 444 417 (-)</t>
  </si>
  <si>
    <t>Chromosomal replication initiator protein DnaA</t>
  </si>
  <si>
    <t>TraesCS5A01G079400</t>
  </si>
  <si>
    <t>98 455 552 .. 98 450 806 (-)</t>
  </si>
  <si>
    <t>XH/XS domain protein</t>
  </si>
  <si>
    <t>TraesCS5A01G079500</t>
  </si>
  <si>
    <t>98 976 678 .. 98 982 449 (+)</t>
  </si>
  <si>
    <t>TraesCS5A01G079600</t>
  </si>
  <si>
    <t>99 018 594 .. 99 023 963 (+)</t>
  </si>
  <si>
    <t>TraesCS5A01G079700</t>
  </si>
  <si>
    <t>99 102 554 .. 99 104 386 (+)</t>
  </si>
  <si>
    <t>Xyloglucan galactosyltransferase KATAMARI1-like protein</t>
  </si>
  <si>
    <t>Exostosin-like</t>
  </si>
  <si>
    <t>TraesCS5A01G079800</t>
  </si>
  <si>
    <t>99 423 962 .. 99 415 896 (-)</t>
  </si>
  <si>
    <t>MF: nucleic acid binding; MF: protein binding</t>
  </si>
  <si>
    <t>Ankyrin repeat-containing protein, putative</t>
  </si>
  <si>
    <t>RNA recognition motif domain; Ankyrin repeat; Zinc finger, RING-type, conserved site; Ankyrin repeat-containing domain; OST-HTH/LOTUS domain</t>
  </si>
  <si>
    <t>TraesCS5A01G079900</t>
  </si>
  <si>
    <t>99 553 275 .. 99 556 313 (+)</t>
  </si>
  <si>
    <t>acyl-CoA binding protein 5</t>
  </si>
  <si>
    <t>TraesCS5A01G080000</t>
  </si>
  <si>
    <t>99 599 867 .. 99 598 334 (-)</t>
  </si>
  <si>
    <t>Transposon Ty3-G Gag-Pol polyprotein</t>
  </si>
  <si>
    <t>Retrotransposon gag domain; Aspartic peptidase domain</t>
  </si>
  <si>
    <t>TraesCS5A01G080100</t>
  </si>
  <si>
    <t>99 600 165 .. 99 601 588 (+)</t>
  </si>
  <si>
    <t>WW domain-containing protein</t>
  </si>
  <si>
    <t>TraesCS5A01G080200</t>
  </si>
  <si>
    <t>100 349 420 .. 100 348 921 (-)</t>
  </si>
  <si>
    <t>Histone H3</t>
  </si>
  <si>
    <t>Histone H3/CENP-A; Histone H2A/H2B/H3; Histone-fold</t>
  </si>
  <si>
    <t>TraesCS5A01G080300</t>
  </si>
  <si>
    <t>100 620 981 .. 100 618 093 (-)</t>
  </si>
  <si>
    <t>Scarecrow transcription factor family protein</t>
  </si>
  <si>
    <t>Transcription factor GRAS</t>
  </si>
  <si>
    <t>TraesCS5A01G080400</t>
  </si>
  <si>
    <t>100 711 694 .. 100 709 959 (-)</t>
  </si>
  <si>
    <t>TraesCS5A01G080600</t>
  </si>
  <si>
    <t>102 482 913 .. 102 480 805 (-)</t>
  </si>
  <si>
    <t>L-lactate dehydrogenase</t>
  </si>
  <si>
    <t>Lactate/malate dehydrogenase, N-terminal; NAD(P)-binding domain</t>
  </si>
  <si>
    <t>TraesCS5A01G080700</t>
  </si>
  <si>
    <t>102 841 986 .. 102 835 883 (-)</t>
  </si>
  <si>
    <t>Ubiquitin carboxyl-terminal hydrolase-related protein</t>
  </si>
  <si>
    <t>Domain of unknown function DUF629; Tetratricopeptide-like helical domain</t>
  </si>
  <si>
    <t>TraesCS5A01G080800</t>
  </si>
  <si>
    <t>103 569 104 .. 103 569 337 (+)</t>
  </si>
  <si>
    <t>Rotundifolia-like protein</t>
  </si>
  <si>
    <t>DVL</t>
  </si>
  <si>
    <t>TraesCS5A01G080900</t>
  </si>
  <si>
    <t>103 747 912 .. 103 749 844 (+)</t>
  </si>
  <si>
    <t>TraesCS5A01G081000</t>
  </si>
  <si>
    <t>103 910 750 .. 103 907 527 (-)</t>
  </si>
  <si>
    <t>TraesCS5A01G081100</t>
  </si>
  <si>
    <t>104 147 360 .. 104 149 733 (+)</t>
  </si>
  <si>
    <t>cation/H+ exchanger 18</t>
  </si>
  <si>
    <t>TraesCS5A01G081200</t>
  </si>
  <si>
    <t>104 257 703 .. 104 230 649 (-)</t>
  </si>
  <si>
    <t>TraesCS5A01G081300</t>
  </si>
  <si>
    <t>104 248 835 .. 104 250 714 (+)</t>
  </si>
  <si>
    <t>Ubiquitin-like-specific protease 1</t>
  </si>
  <si>
    <t>TraesCS5A01G081400</t>
  </si>
  <si>
    <t>104 637 890 .. 104 616 575 (-)</t>
  </si>
  <si>
    <t>BP: telomere maintenance; CC: nucleus; BP: DNA repair; MF: ATPase activity; CC: Mre11 complex</t>
  </si>
  <si>
    <t>DNA repair protein Rad50</t>
  </si>
  <si>
    <t>DNA repair protein Rad50, eukaryotes; RAD50, zinc hook; P-loop containing nucleoside triphosphate hydrolase</t>
  </si>
  <si>
    <t>TraesCS5A01G081500</t>
  </si>
  <si>
    <t>104 980 756 .. 104 977 458 (-)</t>
  </si>
  <si>
    <t>Amino acid transporter family protein, putative, expressed</t>
  </si>
  <si>
    <t>Amino acid transporter, transmembrane domain</t>
  </si>
  <si>
    <t>TraesCS5A01G081600</t>
  </si>
  <si>
    <t>105 417 355 .. 105 415 268 (-)</t>
  </si>
  <si>
    <t>TraesCS5A01G081700</t>
  </si>
  <si>
    <t>105 689 676 .. 105 685 864 (-)</t>
  </si>
  <si>
    <t>Transcription initiation factor TFIID subunit 8</t>
  </si>
  <si>
    <t>Bromodomain associated domain; Transcription factor TFIID, subunit 8, C-terminal</t>
  </si>
  <si>
    <t>TraesCS5A01G081800</t>
  </si>
  <si>
    <t>105 696 121 .. 105 689 737 (-)</t>
  </si>
  <si>
    <t>MF: asparagine synthase (glutamine-hydrolyzing) activity; BP: asparagine biosynthetic process</t>
  </si>
  <si>
    <t>Asparagine synthetase, putative</t>
  </si>
  <si>
    <t>Asparagine synthase; Rossmann-like alpha/beta/alpha sandwich fold; Glutamine amidotransferase type 2 domain; Nucleophile aminohydrolases, N-terminal</t>
  </si>
  <si>
    <t>TraesCS5A01G081900</t>
  </si>
  <si>
    <t>106 145 561 .. 106 144 470 (-)</t>
  </si>
  <si>
    <t>wiskott-aldrich syndrome family protein, putative (DUF1118)</t>
  </si>
  <si>
    <t>Protein of unknown function DUF1118</t>
  </si>
  <si>
    <t>TraesCS5A01G082000</t>
  </si>
  <si>
    <t>106 146 185 .. 106 148 506 (+)</t>
  </si>
  <si>
    <t>Mitochondrial import receptor subunit TOM5</t>
  </si>
  <si>
    <t>TraesCS5A01G082100</t>
  </si>
  <si>
    <t>106 167 428 .. 106 164 115 (-)</t>
  </si>
  <si>
    <t>MF: catalytic activity; CC: nucleolus; BP: ribosome biogenesis</t>
  </si>
  <si>
    <t>RNA 3-terminal phosphate cyclase-like protein</t>
  </si>
  <si>
    <t>RNA 3'-terminal phosphate cyclase, insert domain; RNA 3'-terminal phosphate cyclase/enolpyruvate transferase, alpha/beta; RNA 3'-terminal phosphate cyclase type 2; RNA 3'-terminal phosphate cyclase-like, conserved site; RNA 3'-terminal phosphate cyclase domain</t>
  </si>
  <si>
    <t>TraesCS5A01G082200</t>
  </si>
  <si>
    <t>106 362 354 .. 106 357 105 (-)</t>
  </si>
  <si>
    <t>APOLLO</t>
  </si>
  <si>
    <t>TraesCS5A01G082300</t>
  </si>
  <si>
    <t>106 732 017 .. 106 728 562 (-)</t>
  </si>
  <si>
    <t>Foldase protein prsA 1</t>
  </si>
  <si>
    <t>TraesCS5A01G082400</t>
  </si>
  <si>
    <t>106 751 243 .. 106 747 419 (-)</t>
  </si>
  <si>
    <t>TraesCS5A01G082500</t>
  </si>
  <si>
    <t>106 855 853 .. 106 854 894 (-)</t>
  </si>
  <si>
    <t>TraesCS5A01G082600</t>
  </si>
  <si>
    <t>107 393 508 .. 107 387 319 (-)</t>
  </si>
  <si>
    <t>TraesCS5A01G082700</t>
  </si>
  <si>
    <t>107 446 232 .. 107 444 890 (-)</t>
  </si>
  <si>
    <t>TraesCS5A01G082800</t>
  </si>
  <si>
    <t>108 281 446 .. 108 279 551 (-)</t>
  </si>
  <si>
    <t>MF: RNA binding; MF: structural constituent of ribosome; CC: intracellular; CC: ribosome; BP: translation; CC: large ribosomal subunit</t>
  </si>
  <si>
    <t>50S ribosomal protein L2</t>
  </si>
  <si>
    <t>Ribosomal protein L2; Translation protein SH3-like domain; Nucleic acid-binding, OB-fold; Ribosomal protein L2 domain 2; Ribosomal protein L2, domain 3; Ribosomal Proteins L2, RNA binding domain; Ribosomal protein L2, C-terminal; Ribosomal protein L2, conserved site; Ribosomal protein L2, archaeal-type</t>
  </si>
  <si>
    <t>TraesCS5A01G082900</t>
  </si>
  <si>
    <t>108 577 777 .. 108 589 429 (+)</t>
  </si>
  <si>
    <t>TraesCS5A01G083000</t>
  </si>
  <si>
    <t>108 744 421 .. 108 744 672 (+)</t>
  </si>
  <si>
    <t>Ribosomal RNA small subunit methyltransferase G</t>
  </si>
  <si>
    <t>TraesCS5A01G083100</t>
  </si>
  <si>
    <t>109 278 949 .. 109 280 355 (+)</t>
  </si>
  <si>
    <t>MYB transcription factor</t>
  </si>
  <si>
    <t>SANT/Myb domain; Homeobox domain-like; Myb-like domain; Myb domain</t>
  </si>
  <si>
    <t>TraesCS5A01G083200</t>
  </si>
  <si>
    <t>109 291 360 .. 109 281 401 (-)</t>
  </si>
  <si>
    <t>CC: cytoplasm; MF: diaminopimelate epimerase activity; BP: lysine biosynthetic process via diaminopimelate</t>
  </si>
  <si>
    <t>Diaminopimelate epimerase</t>
  </si>
  <si>
    <t>Diaminopimelate epimerase, DapF;  Diaminopimelate epimerase, active site</t>
  </si>
  <si>
    <t>TraesCS5A01G083300</t>
  </si>
  <si>
    <t>109 293 763 .. 109 298 561 (+)</t>
  </si>
  <si>
    <t>ATP-dependent RNA helicase</t>
  </si>
  <si>
    <t>TraesCS5A01G083400</t>
  </si>
  <si>
    <t>109 300 931 .. 109 301 137 (+)</t>
  </si>
  <si>
    <t>Nuclear transport factor 2 (NTF2)-like protein</t>
  </si>
  <si>
    <t>TraesCS5A01G083500</t>
  </si>
  <si>
    <t>109 334 484 .. 109 334 963 (+)</t>
  </si>
  <si>
    <t>SWAP (Suppressor-of-White-APricot)/surp domain-containing protein</t>
  </si>
  <si>
    <t>TraesCS5A01G083600</t>
  </si>
  <si>
    <t>109 335 524 .. 109 343 348 (+)</t>
  </si>
  <si>
    <t>UNC93-like protein</t>
  </si>
  <si>
    <t>Ion channel regulatory protein, UNC-93; Major facilitator superfamily domain</t>
  </si>
  <si>
    <t>TraesCS5A01G083700</t>
  </si>
  <si>
    <t>109 344 540 .. 109 343 703 (-)</t>
  </si>
  <si>
    <t>Keratinocyte proline-rich protein</t>
  </si>
  <si>
    <t>TraesCS5A01G083800</t>
  </si>
  <si>
    <t>109 668 491 .. 109 668 841 (+)</t>
  </si>
  <si>
    <t>MF: intramolecular transferase activity; BP: cellulose biosynthetic process</t>
  </si>
  <si>
    <t>Alpha-1,4-glucan-protein synthase [UDP-forming]</t>
  </si>
  <si>
    <t>Reversibly glycosylated polypeptide family</t>
  </si>
  <si>
    <t>TraesCS5A01G083900</t>
  </si>
  <si>
    <t>109 928 722 .. 109 932 309 (+)</t>
  </si>
  <si>
    <t>TraesCS5A01G084000</t>
  </si>
  <si>
    <t>109 940 352 .. 109 942 970 (+)</t>
  </si>
  <si>
    <t>TraesCS5A01G084100</t>
  </si>
  <si>
    <t>109 950 488 .. 109 954 077 (+)</t>
  </si>
  <si>
    <t>TraesCS5A01G084200</t>
  </si>
  <si>
    <t>109 956 909 .. 109 967 540 (+)</t>
  </si>
  <si>
    <t>MF: protein kinase activity; MF: calcium ion binding; MF: protein binding; MF: ATP binding; BP: protein phosphorylation; MF: polysaccharide binding</t>
  </si>
  <si>
    <t>EGF-type aspartate/asparagine hydroxylation site; Protein kinase domain; EGF-like domain; EGF-like calcium-binding domain; Serine/threonine-protein kinase, active site; Protein kinase-like domain; Protein kinase, ATP binding site; EGF-like calcium-binding, conserved site; Wall-associated receptor kinase, galacturonan-binding domain</t>
  </si>
  <si>
    <t>TraesCS5A01G084300</t>
  </si>
  <si>
    <t>109 968 112 .. 109 967 442 (-)</t>
  </si>
  <si>
    <t>forkhead box protein G1</t>
  </si>
  <si>
    <t>TraesCS5A01G084400</t>
  </si>
  <si>
    <t>110 354 444 .. 110 352 267 (-)</t>
  </si>
  <si>
    <t>Protein kinase domain; Legume lectin domain; Serine-threonine/tyrosine-protein kinase, catalytic domain; Serine/threonine-protein kinase, active site; Protein kinase-like domain; Concanavalin A-like lectin/glucanase domain; Protein kinase, ATP binding site; Legume lectin, beta chain, Mn/Ca-binding site</t>
  </si>
  <si>
    <t>TraesCS5A01G084500</t>
  </si>
  <si>
    <t>110 371 109 .. 110 362 002 (-)</t>
  </si>
  <si>
    <t>Zinc finger C3H1 domain-containing protein</t>
  </si>
  <si>
    <t>Tetratricopeptide-like helical domain; Putative zinc-finger domain</t>
  </si>
  <si>
    <t>TraesCS5A01G084600</t>
  </si>
  <si>
    <t>110 374 535 .. 110 371 742 (-)</t>
  </si>
  <si>
    <t>Membrane magnesium transporter</t>
  </si>
  <si>
    <t>Magnesium transporter</t>
  </si>
  <si>
    <t>TraesCS5A01G084700</t>
  </si>
  <si>
    <t>110 382 892 .. 110 377 966 (-)</t>
  </si>
  <si>
    <t>Succinate--CoA ligase [ADP-forming] subunit beta</t>
  </si>
  <si>
    <t>ATP-grasp fold, succinyl-CoA synthetase-type; Succinyl-CoA synthetase-like; ATP-citrate synthase, citrate-binding domain</t>
  </si>
  <si>
    <t>TraesCS5A01G084800</t>
  </si>
  <si>
    <t>110 671 233 .. 110 662 218 (-)</t>
  </si>
  <si>
    <t>Protein MODIFIER OF SNC1 1</t>
  </si>
  <si>
    <t>TraesCS5A01G084900</t>
  </si>
  <si>
    <t>111 553 921 .. 111 555 581 (+)</t>
  </si>
  <si>
    <t>1-(5-phosphoribosyl)-5-[(5-phosphoribosylamino)methylideneamino] imidazole-4-carboxamide isomerase</t>
  </si>
  <si>
    <t>TraesCS5A01G085000</t>
  </si>
  <si>
    <t>111 588 730 .. 111 590 895 (+)</t>
  </si>
  <si>
    <t>TraesCS5A01G085100</t>
  </si>
  <si>
    <t>111 609 801 .. 111 621 356 (+)</t>
  </si>
  <si>
    <t>Complex 1 LYR protein</t>
  </si>
  <si>
    <t>TraesCS5A01G085200</t>
  </si>
  <si>
    <t>111 627 719 .. 111 623 081 (-)</t>
  </si>
  <si>
    <t>BP: anion transport; CC: integral component of membrane</t>
  </si>
  <si>
    <t>Boron transporter</t>
  </si>
  <si>
    <t>Bicarbonate transporter, C-terminal</t>
  </si>
  <si>
    <t>TraesCS5B01G052000</t>
  </si>
  <si>
    <t>56 979 146 .. 56 981 064 (+)</t>
  </si>
  <si>
    <t>BP: lipid metabolic process; BP: metabolic process</t>
  </si>
  <si>
    <t>Patatin</t>
  </si>
  <si>
    <t>Patatin-like phospholipase domain; Acyl transferase/acyl hydrolase/lysophospholipase</t>
  </si>
  <si>
    <t>TraesCS5B01G052100</t>
  </si>
  <si>
    <t>57 433 696 .. 57 437 858 (+)</t>
  </si>
  <si>
    <t>MF: nucleic acid binding; MF: ATP binding</t>
  </si>
  <si>
    <t>Helicase, C-terminal; DEAD/DEAH box helicase domain; Helicase superfamily 1/2, ATP-binding domain; RNA helicase, DEAD-box type, Q motif; P-loop containing nucleoside triphosphate hydrolase</t>
  </si>
  <si>
    <t>TraesCS5B01G052200</t>
  </si>
  <si>
    <t>57 492 148 .. 57 490 866 (-)</t>
  </si>
  <si>
    <t>TraesCS5B01G052300</t>
  </si>
  <si>
    <t>57 494 669 .. 57 492 615 (-)</t>
  </si>
  <si>
    <t>Protein EXORDIUM-like 1</t>
  </si>
  <si>
    <t>Phosphate-induced protein 1</t>
  </si>
  <si>
    <t>TraesCS5B01G052400</t>
  </si>
  <si>
    <t>57 498 701 .. 57 497 598 (-)</t>
  </si>
  <si>
    <t>BTB/POZ domain containing protein</t>
  </si>
  <si>
    <t>TraesCS5B01G052500</t>
  </si>
  <si>
    <t>57 507 729 .. 57 509 654 (+)</t>
  </si>
  <si>
    <t>BTB/POZ domain containing protein, expressed</t>
  </si>
  <si>
    <t>TraesCS5B01G052600</t>
  </si>
  <si>
    <t>57 513 666 .. 57 513 403 (-)</t>
  </si>
  <si>
    <t>MF: hydrogen ion transmembrane transporter activity; BP: ATP synthesis coupled proton transport; CC: proton-transporting ATP synthase complex, coupling factor F(o)</t>
  </si>
  <si>
    <t>ATP synthase subunit b, chloroplastic</t>
  </si>
  <si>
    <t>ATP synthase, F0 complex, subunit b/b', bacterial/chloroplast</t>
  </si>
  <si>
    <t>TraesCS5B01G052700</t>
  </si>
  <si>
    <t>57 515 468 .. 57 513 927 (-)</t>
  </si>
  <si>
    <t>MF: hydrogen ion transmembrane transporter activity; BP: ATP synthesis coupled proton transport; BP: ATP hydrolysis coupled proton transport; CC: proton-transporting two-sector ATPase complex, proton-transporting domain; CC: proton-transporting ATP synthase complex, coupling factor F(o)</t>
  </si>
  <si>
    <t>ATP synthase subunit c, chloroplastic</t>
  </si>
  <si>
    <t>ATP synthase, F0 complex, subunit C; V-ATPase proteolipid subunit C-like domain; ATP synthase, F0 complex, subunit C, bacterial/chloroplast; ATP synthase, F0 complex, subunit C, DCCD-binding site</t>
  </si>
  <si>
    <t>TraesCS5B01G052800</t>
  </si>
  <si>
    <t>57 516 132 .. 57 516 305 (+)</t>
  </si>
  <si>
    <t>Cytochrome c-550</t>
  </si>
  <si>
    <t>TraesCS5B01G052900</t>
  </si>
  <si>
    <t>57 684 395 .. 57 685 917 (+)</t>
  </si>
  <si>
    <t>Transcription factor GTE4-like protein</t>
  </si>
  <si>
    <t>Bromodomain</t>
  </si>
  <si>
    <t>TraesCS5B01G053000</t>
  </si>
  <si>
    <t>57 698 817 .. 57 704 468 (+)</t>
  </si>
  <si>
    <t>Cytosolic Fe-S cluster assembly factor NAR1</t>
  </si>
  <si>
    <t>Iron hydrogenase, small subunit; Iron hydrogenase, large subunit, C-terminal; Iron hydrogenase</t>
  </si>
  <si>
    <t>TraesCS5B01G053100</t>
  </si>
  <si>
    <t>57 968 299 .. 57 961 736 (-)</t>
  </si>
  <si>
    <t>MF: nucleotide binding; MF: aminoacyl-tRNA editing activity; MF: aminoacyl-tRNA ligase activity; MF: valine-tRNA ligase activity; MF: ATP binding; BP: tRNA aminoacylation for protein translation; BP: valyl-tRNA aminoacylation</t>
  </si>
  <si>
    <t>Valine--tRNA ligase</t>
  </si>
  <si>
    <t>Aminoacyl-tRNA synthetase, class Ia; Valine-tRNA ligase; Valyl/Leucyl/Isoleucyl-tRNA synthetase, editing domain; Aminoacyl-tRNA synthetase, class Ia, anticodon-binding; Methionyl/Valyl/Leucyl/Isoleucyl-tRNA synthetase, anticodon-binding; Rossmann-like alpha/beta/alpha sandwich fold</t>
  </si>
  <si>
    <t>TraesCS5B01G053200</t>
  </si>
  <si>
    <t>57 983 127 .. 57 979 928 (-)</t>
  </si>
  <si>
    <t>Serine/threonine-protein phosphatase 7 long form like</t>
  </si>
  <si>
    <t>Protein of unknown function DUF724; Aminotransferase-like, plant mobile domain</t>
  </si>
  <si>
    <t>TraesCS5B01G053300</t>
  </si>
  <si>
    <t>58 192 937 .. 58 190 167 (-)</t>
  </si>
  <si>
    <t>RING-finger, DEAD-like helicase, PHD and SNF2 domain-containing protein</t>
  </si>
  <si>
    <t>Protein of unknown function DUF3615</t>
  </si>
  <si>
    <t>TraesCS5B01G053400</t>
  </si>
  <si>
    <t>58 398 319 .. 58 395 284 (-)</t>
  </si>
  <si>
    <t>2-oxoglutarate and Fe(II)-dependent oxygenase superfamily protein, putativ</t>
  </si>
  <si>
    <t>TraesCS5B01G053500</t>
  </si>
  <si>
    <t>58 570 892 .. 58 563 721 (-)</t>
  </si>
  <si>
    <t>Stomatal closure-related actin-binding protein 1</t>
  </si>
  <si>
    <t>Stomatal closure-related actin-binding protein, coiled-coil domain; Stomatal closure-related actin-binding protein, actin-binding domain; Stomatal closure-related actin-binding protein, fused Ig-PH domain</t>
  </si>
  <si>
    <t>TraesCS5B01G053600</t>
  </si>
  <si>
    <t>58 757 946 .. 58 756 834 (-)</t>
  </si>
  <si>
    <t>Protein kinase domain; Serine/threonine-protein kinase, active site; Protein kinase-like domain</t>
  </si>
  <si>
    <t>TraesCS5B01G053700</t>
  </si>
  <si>
    <t>58 886 022 .. 58 888 729 (+)</t>
  </si>
  <si>
    <t>Myb/SANT-like DNA-binding domain protein</t>
  </si>
  <si>
    <t>TraesCS5B01G053800</t>
  </si>
  <si>
    <t>58 891 249 .. 58 894 696 (+)</t>
  </si>
  <si>
    <t>TraesCS5B01G053900</t>
  </si>
  <si>
    <t>58 898 670 .. 58 895 657 (-)</t>
  </si>
  <si>
    <t>MF: nucleic acid binding; MF: DNA binding; CC: nucleus; BP: regulation of transcription, DNA-templated</t>
  </si>
  <si>
    <t>Tuftelin-interacting protein 11</t>
  </si>
  <si>
    <t>G-patch domain; Tuftelin interacting protein, N-terminal domain; GC-rich sequence DNA-binding factor domain; Septin and tuftelin interacting protein</t>
  </si>
  <si>
    <t>TraesCS5B01G054000</t>
  </si>
  <si>
    <t>59 156 511 .. 59 160 220 (+)</t>
  </si>
  <si>
    <t>Zinc finger protein LSD1</t>
  </si>
  <si>
    <t>Zinc finger, LSD1-type</t>
  </si>
  <si>
    <t>TraesCS5B01G054100</t>
  </si>
  <si>
    <t>59 161 209 .. 59 163 166 (+)</t>
  </si>
  <si>
    <t>TraesCS5B01G054200</t>
  </si>
  <si>
    <t>59 170 277 .. 59 165 228 (-)</t>
  </si>
  <si>
    <t>NAC domain-containing protein</t>
  </si>
  <si>
    <t>TraesCS5B01G054300</t>
  </si>
  <si>
    <t>59 180 969 .. 59 174 797 (-)</t>
  </si>
  <si>
    <t>Protein RRNAD1</t>
  </si>
  <si>
    <t>Methyltransferase domain; IPR029063: S-adenosyl-L-methionine-dependent methyltransferase</t>
  </si>
  <si>
    <t>TraesCS5B01G054400</t>
  </si>
  <si>
    <t>59 645 667 .. 59 647 455 (+)</t>
  </si>
  <si>
    <t>Protein kinase superfamily protein</t>
  </si>
  <si>
    <t>TraesCS5B01G054500</t>
  </si>
  <si>
    <t>59 779 959 .. 59 779 621 (-)</t>
  </si>
  <si>
    <t>TraesCS5B01G054600</t>
  </si>
  <si>
    <t>59 791 457 .. 59 792 519 (+)</t>
  </si>
  <si>
    <t>Zinc finger, RING-type; Zinc finger, RING/FYVE/PHD-type; Zinc finger, RING-type, conserved site; RING-type zinc-finger, LisH dimerisation motif</t>
  </si>
  <si>
    <t>TraesCS5B01G054700</t>
  </si>
  <si>
    <t>59 911 766 .. 59 906 340 (-)</t>
  </si>
  <si>
    <t>Serine protease HtrA-like</t>
  </si>
  <si>
    <t>PDZ domain; Peptidase S1, PA clan</t>
  </si>
  <si>
    <t>TraesCS5B01G054800</t>
  </si>
  <si>
    <t>59 928 225 .. 59 926 012 (-)</t>
  </si>
  <si>
    <t>Basic helix-loop-helix transcription factor</t>
  </si>
  <si>
    <t>TraesCS5B01G244200</t>
  </si>
  <si>
    <t>425 870 484 .. 425 876 388 (+)</t>
  </si>
  <si>
    <t>Protein curvature thylakoid chloroplastic-like</t>
  </si>
  <si>
    <t>Cyanobacterial aminoacyl-tRNA synthetase, CAAD domain</t>
  </si>
  <si>
    <t>TraesCS5B01G244300</t>
  </si>
  <si>
    <t>425 878 385 .. 425 884 028 (+)</t>
  </si>
  <si>
    <t>MF: glucose-6-phosphate isomerase activity; BP: gluconeogenesis; BP: glycolytic process</t>
  </si>
  <si>
    <t>Glucose-6-phosphate isomerase (Yang2020)</t>
  </si>
  <si>
    <t>Phosphoglucose isomerase (PGI); Phosphoglucose isomerase, conserved site</t>
  </si>
  <si>
    <t>TraesCS5B01G244400</t>
  </si>
  <si>
    <t>425 887 196 .. 425 883 970 (-)</t>
  </si>
  <si>
    <t>TraesCS5B01G244500</t>
  </si>
  <si>
    <t>426 063 608 .. 426 067 326 (+)</t>
  </si>
  <si>
    <t>MF: phosphoribosylaminoimidazolesuccinocarboxamide synthase activity; BP: purine nucleotide biosynthetic process</t>
  </si>
  <si>
    <t>Phosphoribosylaminoimidazole-succinocarboxamide synthase</t>
  </si>
  <si>
    <t>SAICAR synthetase, conserved site; SAICAR synthetase/ADE2, N-terminal</t>
  </si>
  <si>
    <t>TraesCS5B01G244600</t>
  </si>
  <si>
    <t>426 079 367 .. 426 080 105 (+)</t>
  </si>
  <si>
    <t>Ulp1 protease family, C-terminal catalytic domain containing protein, expressed</t>
  </si>
  <si>
    <t>TraesCS5B01G244700</t>
  </si>
  <si>
    <t>426 086 669 .. 426 087 433 (+)</t>
  </si>
  <si>
    <t>TraesCS5B01G244800</t>
  </si>
  <si>
    <t>426 134 572 .. 426 131 167 (-)</t>
  </si>
  <si>
    <t>Purine permease-like protein</t>
  </si>
  <si>
    <t>TraesCS5B01G244900</t>
  </si>
  <si>
    <t>426 251 312 .. 426 246 484 (-)</t>
  </si>
  <si>
    <t>TraesCS5B01G245000</t>
  </si>
  <si>
    <t>426 366 506 .. 426 358 681 (-)</t>
  </si>
  <si>
    <t>TraesCS5B01G245100</t>
  </si>
  <si>
    <t>426 520 360 .. 426 512 013 (-)</t>
  </si>
  <si>
    <t>TraesCS5B01G245200</t>
  </si>
  <si>
    <t>426 533 763 .. 426 534 026 (+)</t>
  </si>
  <si>
    <t>SsrA-binding protein</t>
  </si>
  <si>
    <t>TraesCS5B01G245300</t>
  </si>
  <si>
    <t>426 566 220 .. 426 558 282 (-)</t>
  </si>
  <si>
    <t>TraesCS5B01G245400</t>
  </si>
  <si>
    <t>426 585 989 .. 426 589 020 (+)</t>
  </si>
  <si>
    <t>TraesCS5B01G245500</t>
  </si>
  <si>
    <t>426 590 594 .. 426 592 936 (+)</t>
  </si>
  <si>
    <t>TraesCS5B01G245600</t>
  </si>
  <si>
    <t>426 621 823 .. 426 620 573 (-)</t>
  </si>
  <si>
    <t>Clathrin assembly protein</t>
  </si>
  <si>
    <t>ENTH/VHS</t>
  </si>
  <si>
    <t>TraesCS5B01G245700</t>
  </si>
  <si>
    <t>426 652 014 .. 426 650 802 (-)</t>
  </si>
  <si>
    <t>Heat shock protein</t>
  </si>
  <si>
    <t>Alpha crystallin/Hsp20 domain; HSP20-like chaperone</t>
  </si>
  <si>
    <t>TraesCS5B01G245800</t>
  </si>
  <si>
    <t>426 995 057 .. 426 993 279 (-)</t>
  </si>
  <si>
    <t>TraesCS5B01G245900</t>
  </si>
  <si>
    <t>427 238 477 .. 427 240 453 (+)</t>
  </si>
  <si>
    <t>TraesCS5B01G246000</t>
  </si>
  <si>
    <t>427 249 456 .. 427 247 852 (-)</t>
  </si>
  <si>
    <t>TraesCS5B01G246100</t>
  </si>
  <si>
    <t>427 330 309 .. 427 332 633 (+)</t>
  </si>
  <si>
    <t>Plastid-targeted protein 4</t>
  </si>
  <si>
    <t>TraesCS5B01G246200</t>
  </si>
  <si>
    <t>427 822 686 .. 427 823 915 (+)</t>
  </si>
  <si>
    <t>Blue copper protein</t>
  </si>
  <si>
    <t>Phytocyanin domain; Cupredoxin; Blue (type 1) copper protein, binding site</t>
  </si>
  <si>
    <t>TraesCS5B01G246300</t>
  </si>
  <si>
    <t>427 914 024 .. 427 915 068 (+)</t>
  </si>
  <si>
    <t>TraesCS5B01G246400</t>
  </si>
  <si>
    <t>427 940 495 .. 427 928 916 (-)</t>
  </si>
  <si>
    <t>1,4-alpha-glucan branching enzyme GlgB</t>
  </si>
  <si>
    <t>Glycoside hydrolase, family 13, N-terminal; Glycosyl hydrolase, family 13, catalytic domain; Immunoglobulin-like fold; Immunoglobulin E-set; Glycoside hydrolase superfamily</t>
  </si>
  <si>
    <t>TraesCS5B01G246500</t>
  </si>
  <si>
    <t>428 119 782 .. 428 126 508 (+)</t>
  </si>
  <si>
    <t>BP: tRNA modification; MF: queuine tRNA-ribosyltransferase activity; MF: transferase activity, transferring pentosyl groups; BP: tRNA-guanine transglycosylation</t>
  </si>
  <si>
    <t>Queuine tRNA-ribosyltransferase</t>
  </si>
  <si>
    <t>tRNA-guanine(15) transglycosylase-like; tRNA-guanine transglycosylase</t>
  </si>
  <si>
    <t>TraesCS5B01G246600</t>
  </si>
  <si>
    <t>428 127 294 .. 428 131 743 (+)</t>
  </si>
  <si>
    <t>MF: transporter activity; BP: sodium ion transport; CC: membrane; BP: transmembrane transport</t>
  </si>
  <si>
    <t>2-oxoglutarate/malate translocator, chloroplastic</t>
  </si>
  <si>
    <t>Solute carrier family 13</t>
  </si>
  <si>
    <t>TraesCS5B01G246700</t>
  </si>
  <si>
    <t>428 461 602 .. 428 462 604 (+)</t>
  </si>
  <si>
    <t>MF: DNA binding; MF: transcription factor activity, sequence-specific DNA binding; BP: regulation of transcription, DNA-templated; MF: sequence-specific DNA binding</t>
  </si>
  <si>
    <t>Homeobox protein, putative</t>
  </si>
  <si>
    <t>Helix-turn-helix motif; Homeobox domain; Leucine zipper, homeobox-associated; Homeobox domain-like; Homeobox, conserved site</t>
  </si>
  <si>
    <t>TraesCS5B01G246800</t>
  </si>
  <si>
    <t>428 575 065 .. 428 581 945 (+)</t>
  </si>
  <si>
    <t>MF: transcription corepressor activity; BP: transcription, DNA-templated</t>
  </si>
  <si>
    <t>Protein SCAI</t>
  </si>
  <si>
    <t>TraesCS5B01G246900</t>
  </si>
  <si>
    <t>428 963 597 .. 428 960 273 (-)</t>
  </si>
  <si>
    <t>TraesCS5B01G247000</t>
  </si>
  <si>
    <t>429 037 682 .. 429 038 212 (+)</t>
  </si>
  <si>
    <t>MF: NADH dehydrogenase (ubiquinone) activity; BP: oxidation-reduction process</t>
  </si>
  <si>
    <t>NAD(P)H-quinone oxidoreductase subunit 6, chloroplastic</t>
  </si>
  <si>
    <t>NADH:ubiquinone/plastoquinone oxidoreductase, chain 6</t>
  </si>
  <si>
    <t>TraesCS5B01G247100</t>
  </si>
  <si>
    <t>429 038 425 .. 429 038 727 (+)</t>
  </si>
  <si>
    <t>MF: oxidoreductase activity, acting on NAD(P)H; BP: ATP synthesis coupled electron transport; BP: oxidation-reduction process</t>
  </si>
  <si>
    <t>NADH-quinone oxidoreductase subunit K</t>
  </si>
  <si>
    <t>NADH-ubiquinone oxidoreductase chain 4L/K</t>
  </si>
  <si>
    <t>TraesCS5B01G247200</t>
  </si>
  <si>
    <t>429 064 479 .. 429 064 288 (-)</t>
  </si>
  <si>
    <t>MF: structural constituent of ribosome; BP: translation; CC: large ribosomal subunit</t>
  </si>
  <si>
    <t>50S ribosomal protein L32, chloroplastic</t>
  </si>
  <si>
    <t>Ribosomal protein L32p; Zinc-binding ribosomal protein</t>
  </si>
  <si>
    <t>TraesCS5B01G247300</t>
  </si>
  <si>
    <t>429 067 744 .. 429 067 037 (-)</t>
  </si>
  <si>
    <t>TraesCS5B01G247400</t>
  </si>
  <si>
    <t>429 097 373 .. 429 093 034 (-)</t>
  </si>
  <si>
    <t>MF: protein kinase activity; MF: calcium ion binding; MF: protein binding;GO:0005524 MF: ATP binding; BP: protein phosphorylation; MF: polysaccharide binding</t>
  </si>
  <si>
    <t>Protein kinase domain; EGF-like domain; EGF-like calcium-binding domain; Serine/threonine-protein kinase, active site; Protein kinase-like domain; Protein kinase, ATP binding site; Wall-associated receptor kinase, galacturonan-binding domain</t>
  </si>
  <si>
    <t>TraesCS5B01G247500</t>
  </si>
  <si>
    <t>429 421 839 .. 429 418 872 (-)</t>
  </si>
  <si>
    <t>MF: protein kinase activity; MF: calcium ion binding; MF: protein binding; MF: ATP binding; BP: protein phosphorylation</t>
  </si>
  <si>
    <t>EGF-type aspartate/asparagine hydroxylation site; Protein kinase domain; EGF-like domain; EGF-like calcium-binding domain; Serine/threonine-protein kinase, active site; Growth factor receptor cysteine-rich domain; Protein kinase-like domain; Protein kinase, ATP binding site; EGF-like calcium-binding, conserved site</t>
  </si>
  <si>
    <t>TraesCS5B01G247600</t>
  </si>
  <si>
    <t>429 614 247 .. 429 621 971 (+)</t>
  </si>
  <si>
    <t>MF: RNA binding; MF: methyltransferase activity; MF: tRNA (cytosine-5-)-methyltransferase activity</t>
  </si>
  <si>
    <t>Ribosomal RNA small subunit methyltransferase F</t>
  </si>
  <si>
    <t>SAM-dependent methyltransferase RsmB/NOP2-type; Bacterial Fmu (Sun)/eukaryotic nucleolar NOL1/Nop2p, conserved site; RNA (C5-cytosine) methyltransferase; tRNA (C5-cytosine) methyltransferase, NCL1; S-adenosyl-L-methionine-dependent methyltransferase</t>
  </si>
  <si>
    <t>TraesCS5D01G538300</t>
  </si>
  <si>
    <t>550 512 440 .. 550 509 636 (-)</t>
  </si>
  <si>
    <t>Sec14p-like phosphatidylinositol transfer family protein</t>
  </si>
  <si>
    <t>CRAL-TRIO lipid binding domain; CRAL/TRIO, N-terminal domain</t>
  </si>
  <si>
    <t>TraesCS5D01G538400</t>
  </si>
  <si>
    <t>550 576 764 .. 550 576 252 (-)</t>
  </si>
  <si>
    <t>40S ribosomal protein</t>
  </si>
  <si>
    <t>TraesCS5D01G538500</t>
  </si>
  <si>
    <t>550 580 048 .. 550 578 051 (-)</t>
  </si>
  <si>
    <t>TraesCS5D01G538600</t>
  </si>
  <si>
    <t>550 612 488 .. 550 610 875 (-)</t>
  </si>
  <si>
    <t>TraesCS5D01G538700</t>
  </si>
  <si>
    <t>550 639 047 .. 550 637 277 (-)</t>
  </si>
  <si>
    <t>TraesCS5D01G538800</t>
  </si>
  <si>
    <t>550 643 635 .. 550 639 426 (-)</t>
  </si>
  <si>
    <t>TraesCS5D01G538900</t>
  </si>
  <si>
    <t>550 646 167 .. 550 647 143 (+)</t>
  </si>
  <si>
    <t>Basic blue protein</t>
  </si>
  <si>
    <t>TraesCS5D01G539000</t>
  </si>
  <si>
    <t>550 660 636 .. 550 661 377 (+)</t>
  </si>
  <si>
    <t>Basic blue protein, putative</t>
  </si>
  <si>
    <t>TraesCS5D01G539100</t>
  </si>
  <si>
    <t>550 922 068 .. 550 953 048 (+)</t>
  </si>
  <si>
    <t>receptor kinase 1</t>
  </si>
  <si>
    <t>Protein kinase domain; WD40 repeat; Serine/threonine-protein kinase, active site; PapD-like; Protein kinase-like domain; Immunoglobulin-like fold; WD40/YVTN repeat-like-containing domain; Protein kinase, ATP binding site; WD40-repeat-containing domain; WD40 repeat, conserved site</t>
  </si>
  <si>
    <t>TraesCS5D01G539200</t>
  </si>
  <si>
    <t>550 964 729 .. 550 965 417 (+)</t>
  </si>
  <si>
    <t>TraesCS5D01G539300</t>
  </si>
  <si>
    <t>551 021 005 .. 551 016 402 (-)</t>
  </si>
  <si>
    <t>TraesCS5D01G539400</t>
  </si>
  <si>
    <t>551 021 902 .. 551 021 496 (-)</t>
  </si>
  <si>
    <t>Ubiquitin-fold modifier-conjugating enzyme 1</t>
  </si>
  <si>
    <t>TraesCS5D01G539500</t>
  </si>
  <si>
    <t>551 024 562 .. 551 025 407 (+)</t>
  </si>
  <si>
    <t>TraesCS5D01G539600</t>
  </si>
  <si>
    <t>551 057 521 .. 551 059 388 (+)</t>
  </si>
  <si>
    <t>F-box and associated interaction domains-containing protein</t>
  </si>
  <si>
    <t>F-box domain; Galactose oxidase/kelch, beta-propeller</t>
  </si>
  <si>
    <t>TraesCS5D01G539700</t>
  </si>
  <si>
    <t>551 073 776 .. 551 075 597 (+)</t>
  </si>
  <si>
    <t xml:space="preserve"> F-box domain</t>
  </si>
  <si>
    <t>TraesCS5D01G539800</t>
  </si>
  <si>
    <t>551 086 895 .. 551 084 946 (-)</t>
  </si>
  <si>
    <t>TraesCS5D01G539900</t>
  </si>
  <si>
    <t>551 120 033 .. 551 121 290 (+)</t>
  </si>
  <si>
    <t>TraesCS5D01G540000</t>
  </si>
  <si>
    <t>551 244 220 .. 551 242 362 (-)</t>
  </si>
  <si>
    <t>TraesCS5D01G540100</t>
  </si>
  <si>
    <t>551 447 654 .. 551 449 330 (+)</t>
  </si>
  <si>
    <t>TraesCS5D01G540200</t>
  </si>
  <si>
    <t>551 470 264 .. 551 467 456 (-)</t>
  </si>
  <si>
    <t>TraesCS5D01G540300</t>
  </si>
  <si>
    <t>551 546 279 .. 551 543 850 (-)</t>
  </si>
  <si>
    <t>TraesCS5D01G540400</t>
  </si>
  <si>
    <t>551 744 385 .. 551 746 234 (+)</t>
  </si>
  <si>
    <t>TraesCS5D01G540500</t>
  </si>
  <si>
    <t>551 830 756 .. 551 837 735 (+)</t>
  </si>
  <si>
    <t>MF: protein binding; MF: ADP binding</t>
  </si>
  <si>
    <t>NBS-LRR disease resistance protein-like</t>
  </si>
  <si>
    <t>Leucine-rich repeat; NB-ARC; Leucine-rich repeat, cysteine-containing subtype; Winged helix-turn-helix DNA-binding domain; P-loop containing nucleoside triphosphate hydrolase; Leucine-rich repeat domain, L domain-like</t>
  </si>
  <si>
    <t>TraesCS5D01G540600</t>
  </si>
  <si>
    <t>551 880 156 .. 551 881 355 (+)</t>
  </si>
  <si>
    <t>NBS-LRR disease resistance protein-like protein</t>
  </si>
  <si>
    <t>TraesCS5D01G540700</t>
  </si>
  <si>
    <t>551 925 247 .. 551 924 615 (-)</t>
  </si>
  <si>
    <t>TRAF-like superfamily protein</t>
  </si>
  <si>
    <t>Protein of unknown function DUF3123</t>
  </si>
  <si>
    <t>TraesCS5D01G540800</t>
  </si>
  <si>
    <t>551 990 390 .. 551 994 460 (+)</t>
  </si>
  <si>
    <t>MF: 3-beta-hydroxy-delta5-steroid dehydrogenase activity; BP: steroid biosynthetic process; MF: oxidoreductase activity, acting on the CH-OH group of donors, NAD or NADP as acceptor; BP: oxidation-reduction process</t>
  </si>
  <si>
    <t>Cinnamoyl-CoA reductase 4</t>
  </si>
  <si>
    <t>3-beta hydroxysteroid dehydrogenase/isomerase; NAD(P)-binding domain</t>
  </si>
  <si>
    <t>TraesCS5D01G540900</t>
  </si>
  <si>
    <t>552 028 660 .. 552 027 448 (-)</t>
  </si>
  <si>
    <t>Structural maintenance of chromosomes protein</t>
  </si>
  <si>
    <t>TraesCS5D01G541000</t>
  </si>
  <si>
    <t>552 033 725 .. 552 031 887 (-)</t>
  </si>
  <si>
    <t>TraesCS5D01G541100</t>
  </si>
  <si>
    <t>552 036 203 .. 552 047 398 (+)</t>
  </si>
  <si>
    <t>MF: catalytic activity; MF: coenzyme binding</t>
  </si>
  <si>
    <t>Alcohol dehydrogenase-like protein</t>
  </si>
  <si>
    <t>NAD-dependent epimerase/dehydratase; NAD(P)-binding domain</t>
  </si>
  <si>
    <t>TraesCS5D01G541200</t>
  </si>
  <si>
    <t>552 042 532 .. 552 040 877 (-)</t>
  </si>
  <si>
    <t>TraesCS5D01G541300</t>
  </si>
  <si>
    <t>552 051 718 .. 552 049 622 (-)</t>
  </si>
  <si>
    <t>TraesCS5D01G541400</t>
  </si>
  <si>
    <t>552 052 462 .. 552 052 892 (+)</t>
  </si>
  <si>
    <t>Homoserine kinase</t>
  </si>
  <si>
    <t>TraesCS5D01G541500</t>
  </si>
  <si>
    <t>552 129 803 .. 552 127 438 (-)</t>
  </si>
  <si>
    <t>TraesCS5D01G541600</t>
  </si>
  <si>
    <t>552 407 352 .. 552 409 908 (+)</t>
  </si>
  <si>
    <t>TraesCS5D01G541700</t>
  </si>
  <si>
    <t>552 422 850 .. 552 420 976 (-)</t>
  </si>
  <si>
    <t>TraesCS5D01G541800</t>
  </si>
  <si>
    <t>552 444 243 .. 552 442 265 (-)</t>
  </si>
  <si>
    <t>TraesCS5D01G541900</t>
  </si>
  <si>
    <t>552 683 347 .. 552 688 698 (+)</t>
  </si>
  <si>
    <t>TraesCS5D01G542000</t>
  </si>
  <si>
    <t>552 699 153 .. 552 697 172 (-)</t>
  </si>
  <si>
    <t>nodulin MtN21 /EamA-like transporter family protein</t>
  </si>
  <si>
    <t>Ref' Miao</t>
  </si>
  <si>
    <t>TraesCS5D01G542100</t>
  </si>
  <si>
    <t>552 707 655 .. 552 711 763 (+)</t>
  </si>
  <si>
    <t>TraesCS5D01G542200</t>
  </si>
  <si>
    <t>552 729 006 .. 552 731 184 (+)</t>
  </si>
  <si>
    <t>TraesCS5D01G542300</t>
  </si>
  <si>
    <t>552 784 999 .. 552 781 100 (-)</t>
  </si>
  <si>
    <t>MF: translation elongation factor activity; MF: GTPase activity; MF: GTP binding; CC: intracellular; BP: translational elongation</t>
  </si>
  <si>
    <t>Elongation factor Tu</t>
  </si>
  <si>
    <t>Transcription factor, GTP-binding domain; Translation elongation factor EFTu/EF1A, C-terminal; Translation elongation factor EFTu-like, domain 2; Translation elongation factor EFTu/EF1A, bacterial/organelle; Small GTP-binding protein domain; Translation protein, beta-barrel domain; Translation elongation factor EF1A/initiation factor IF2gamma, C-terminal; P-loop containing nucleoside triphosphate hydrolase; Tr-type G domain, conserved site</t>
  </si>
  <si>
    <t>TraesCS5D01G542400</t>
  </si>
  <si>
    <t>552 789 118 .. 552 792 885 (+)</t>
  </si>
  <si>
    <t>MF: electron carrier activity; MF: protein disulfide oxidoreductase activity; BP: cell redox homeostasis</t>
  </si>
  <si>
    <t>Glutaredoxin</t>
  </si>
  <si>
    <t>Glutaredoxin; Monothiol glutaredoxin-related; Thioredoxin-like fold</t>
  </si>
  <si>
    <t>TraesCS5D01G542500</t>
  </si>
  <si>
    <t>552 861 276 .. 552 857 038 (-)</t>
  </si>
  <si>
    <t>TraesCS5D01G542600</t>
  </si>
  <si>
    <t>552 916 586 .. 552 920 893 (+)</t>
  </si>
  <si>
    <t>TraesCS5D01G542700</t>
  </si>
  <si>
    <t>553 061 105 .. 553 059 995 (-)</t>
  </si>
  <si>
    <t>MF: protein kinase activity; BP: protein phosphorylation</t>
  </si>
  <si>
    <t>protein kinase family protein</t>
  </si>
  <si>
    <t>Serine-threonine/tyrosine-protein kinase, catalytic domain; Protein kinase-like domain</t>
  </si>
  <si>
    <t>TraesCS5D01G542800</t>
  </si>
  <si>
    <t>553 064 001 .. 553 065 104 (+)</t>
  </si>
  <si>
    <t>TraesCS5D01G542900</t>
  </si>
  <si>
    <t>553 421 944 .. 553 421 483 (-)</t>
  </si>
  <si>
    <t>BLN1-3</t>
  </si>
  <si>
    <t>TraesCS5D01G543000</t>
  </si>
  <si>
    <t>553 469 660 .. 553 473 445 (+)</t>
  </si>
  <si>
    <t>TraesCS5D01G543100</t>
  </si>
  <si>
    <t>553 505 587 .. 553 507 131 (+)</t>
  </si>
  <si>
    <t>Monothiol glutaredoxin-S7, chloroplastic</t>
  </si>
  <si>
    <t>Protein of unknown function DUF3681</t>
  </si>
  <si>
    <t>TraesCS5D01G543200</t>
  </si>
  <si>
    <t>553 627 025 .. 553 625 548 (-)</t>
  </si>
  <si>
    <t>TraesCS5D01G543300</t>
  </si>
  <si>
    <t>553 654 500 .. 553 656 255 (+)</t>
  </si>
  <si>
    <t>BP: lipid metabolic process; MF: O-acyltransferase activity</t>
  </si>
  <si>
    <t>Lecithin-cholesterol acyltransferase-like 1</t>
  </si>
  <si>
    <t>Lecithin:cholesterol/phospholipid:diacylglycerol acyltransferase; Alpha/Beta hydrolase fold</t>
  </si>
  <si>
    <t>TraesCS5D01G543400</t>
  </si>
  <si>
    <t>553 670 542 .. 553 669 748 (-)</t>
  </si>
  <si>
    <t>GRF zinc finger family protein, expressed</t>
  </si>
  <si>
    <t>TraesCS5D01G543500</t>
  </si>
  <si>
    <t>553 677 096 .. 553 671 725 (-)</t>
  </si>
  <si>
    <t>MF: DNA binding; MF: protein kinase activity; MF: ATP binding; CC: nucleus; BP: protein phosphorylation</t>
  </si>
  <si>
    <t>Protein kinase domain; CG-1 DNA-binding domain; Serine/threonine-protein kinase, active site; Protein kinase-like domain; Protein kinase, ATP binding site</t>
  </si>
  <si>
    <t>TraesCS5D01G543600</t>
  </si>
  <si>
    <t>553 682 289 .. 553 677 633 (-)</t>
  </si>
  <si>
    <t>26S proteasome non-ATPase regulatory subunit</t>
  </si>
  <si>
    <t>Proteasome component (PCI) domain; Tetratricopeptide-like helical domain; Winged helix-turn-helix DNA-binding domain</t>
  </si>
  <si>
    <t>TraesCS5D01G543700</t>
  </si>
  <si>
    <t>553 758 473 .. 553 770 993 (+)</t>
  </si>
  <si>
    <t>F-box domain; Galactose oxidase/kelch, beta-propeller; Kelch-type beta propeller</t>
  </si>
  <si>
    <t>TraesCS5D01G543800</t>
  </si>
  <si>
    <t>553 774 408 .. 553 771 781 (-)</t>
  </si>
  <si>
    <t>Malonyl-coenzyme A:anthocyanin 3-O-glucoside-6''-O-malonyltransferase</t>
  </si>
  <si>
    <t>TraesCS5D01G543900</t>
  </si>
  <si>
    <t>553 883 840 .. 553 878 630 (-)</t>
  </si>
  <si>
    <t>Lactoylglutathione lyase / glyoxalase I family protein</t>
  </si>
  <si>
    <t>TraesCS5D01G544000</t>
  </si>
  <si>
    <t>553 904 008 .. 553 909 042 (+)</t>
  </si>
  <si>
    <t>U2 small nuclear ribonucleoprotein A</t>
  </si>
  <si>
    <t>TraesCS5D01G544100</t>
  </si>
  <si>
    <t>553 910 502 .. 553 913 630 (+)</t>
  </si>
  <si>
    <t>Sodium/potassium-transporting ATPase subunit alpha-1</t>
  </si>
  <si>
    <t>TraesCS5D01G544200</t>
  </si>
  <si>
    <t>553 957 094 .. 553 962 795 (+)</t>
  </si>
  <si>
    <t>Protein ZINC INDUCED FACILITATOR-LIKE 1</t>
  </si>
  <si>
    <t>TraesCS5D01G544300</t>
  </si>
  <si>
    <t>553 974 031 .. 553 963 269 (-)</t>
  </si>
  <si>
    <t>MF: nucleic acid binding; MF: DNA binding; MF: ADP binding</t>
  </si>
  <si>
    <t>Disease resistance protein (NBS-LRR class) family</t>
  </si>
  <si>
    <t>Receptor L-domain; NB-ARC; Zinc finger, BED-type; Winged helix-turn-helix DNA-binding domain; Zinc finger C2H2-type; P-loop containing nucleoside triphosphate hydrolase; Leucine-rich repeat domain, L domain-like</t>
  </si>
  <si>
    <t>TraesCS5D01G544400</t>
  </si>
  <si>
    <t>553 975 447 .. 553 985 486 (+)</t>
  </si>
  <si>
    <t>Transposon protein, putative, Pong sub-class, expressed</t>
  </si>
  <si>
    <t>TraesCS5D01G544500</t>
  </si>
  <si>
    <t>554 140 790 .. 554 147 036 (+)</t>
  </si>
  <si>
    <t>Receptor L-domain; NB-ARC; Winged helix-turn-helix DNA-binding domain; P-loop containing nucleoside triphosphate hydrolase; Leucine-rich repeat domain, L domain-like</t>
  </si>
  <si>
    <t>TraesCS5D01G544600</t>
  </si>
  <si>
    <t>554 201 049 .. 554 201 162 (+)</t>
  </si>
  <si>
    <t>CC: cytochrome b6f complex</t>
  </si>
  <si>
    <t>Cytochrome b6-f complex subunit 5</t>
  </si>
  <si>
    <t>Cytochrome b6/f complex, subunit 5</t>
  </si>
  <si>
    <t>TraesCS5D01G544700</t>
  </si>
  <si>
    <t>554 343 235 .. 554 350 082 (+)</t>
  </si>
  <si>
    <t>NB-ARC; Zinc finger, BED-type; Winged helix-turn-helix DNA-binding domain; Zinc finger C2H2-type; P-loop containing nucleoside triphosphate hydrolase; Leucine-rich repeat domain, L domain-like</t>
  </si>
  <si>
    <t>TraesCS5D01G544800</t>
  </si>
  <si>
    <t>554 357 761 .. 554 361 636 (+)</t>
  </si>
  <si>
    <t>FRIGIDA-like protein, putative</t>
  </si>
  <si>
    <t>Frigida-like</t>
  </si>
  <si>
    <t>TraesCS5D01G544900</t>
  </si>
  <si>
    <t>554 361 911 .. 554 364 605 (+)</t>
  </si>
  <si>
    <t>NAD-dependent malic enzyme</t>
  </si>
  <si>
    <t>TraesCS5D01G545000</t>
  </si>
  <si>
    <t>554 402 715 .. 554 395 705 (-)</t>
  </si>
  <si>
    <t>TraesCS5D01G545100</t>
  </si>
  <si>
    <t>554 467 387 .. 554 473 144 (+)</t>
  </si>
  <si>
    <t>WD40 repeat; WD40/YVTN repeat-like-containing domain; WD40-repeat-containing domain</t>
  </si>
  <si>
    <t>TraesCS5D01G545200</t>
  </si>
  <si>
    <t>554 474 523 .. 554 476 661 (+)</t>
  </si>
  <si>
    <t>Ankyrin repeat domain protein, putative</t>
  </si>
  <si>
    <t>Ankyrin repeat; Ankyrin repeat-containing domain</t>
  </si>
  <si>
    <t>TraesCS5D01G545300</t>
  </si>
  <si>
    <t>554 478 656 .. 554 482 011 (+)</t>
  </si>
  <si>
    <t>MF: protein binding; MF: identical protein binding</t>
  </si>
  <si>
    <t>Pentatricopeptide repeat; Tetratricopeptide TPR-4; Tetratricopeptide-like helical domain</t>
  </si>
  <si>
    <t>TraesCS5D01G545400</t>
  </si>
  <si>
    <t>554 500 792 .. 554 504 058 (+)</t>
  </si>
  <si>
    <t>TraesCS5D01G545500</t>
  </si>
  <si>
    <t>554 504 695 .. 554 507 113 (+)</t>
  </si>
  <si>
    <t>MF: pantoate-beta-alanine ligase activity; BP: pantothenate biosynthetic process</t>
  </si>
  <si>
    <t>Pantothenate synthetase</t>
  </si>
  <si>
    <t>Pantoate-beta-alanine ligase; Rossmann-like alpha/beta/alpha sandwich fold</t>
  </si>
  <si>
    <t>TraesCS5D01G545600</t>
  </si>
  <si>
    <t>554 507 514 .. 554 508 921 (+)</t>
  </si>
  <si>
    <t>TraesCS5D01G545700</t>
  </si>
  <si>
    <t>554 521 375 .. 554 519 487 (-)</t>
  </si>
  <si>
    <t>MF: oxidoreductase activity</t>
  </si>
  <si>
    <t>Tropinone reductase-like protein</t>
  </si>
  <si>
    <t>Short-chain dehydrogenase/reductase SDR; NAD(P)-binding domain; Short-chain dehydrogenase/reductase, conserved site</t>
  </si>
  <si>
    <t>TraesCS5D01G545800</t>
  </si>
  <si>
    <t>554 577 516 .. 554 575 145 (-)</t>
  </si>
  <si>
    <t>TraesCS5D01G545900</t>
  </si>
  <si>
    <t>554 614 810 .. 554 600 305 (-)</t>
  </si>
  <si>
    <t>TraesCS5D01G546000</t>
  </si>
  <si>
    <t>554 774 647 .. 554 817 302 (+)</t>
  </si>
  <si>
    <t>TraesCS5D01G546100</t>
  </si>
  <si>
    <t>554 854 338 .. 554 851 030 (-)</t>
  </si>
  <si>
    <t>BP: protein transport; CC: membrane</t>
  </si>
  <si>
    <t>Protein transport protein Sec61 subunit alpha</t>
  </si>
  <si>
    <t>SecY/SEC61-alpha family; Translocon Sec61/SecY, plug domain; SecY subunit domain</t>
  </si>
  <si>
    <t>Fatiukha</t>
  </si>
  <si>
    <t>TraesCS5D01G546200</t>
  </si>
  <si>
    <t>554 929 626 .. 554 924 833 (-)</t>
  </si>
  <si>
    <t>TraesCS5D01G546300</t>
  </si>
  <si>
    <t>555 027 751 .. 555 017 942 (-)</t>
  </si>
  <si>
    <t>TraesCS5D01G546400</t>
  </si>
  <si>
    <t>555 046 085 .. 555 047 707 (+)</t>
  </si>
  <si>
    <t>Leucine-rich repeat receptor kinase-like protein</t>
  </si>
  <si>
    <t>TraesCS5D01G546500</t>
  </si>
  <si>
    <t>555 049 090 .. 555 049 407 (+)</t>
  </si>
  <si>
    <t>Protein kinase-like domain</t>
  </si>
  <si>
    <t>TraesCS5D01G546600</t>
  </si>
  <si>
    <t>555 071 814 .. 555 068 318 (-)</t>
  </si>
  <si>
    <t>TraesCS5D01G546700</t>
  </si>
  <si>
    <t>555 190 940 .. 555 193 147 (+)</t>
  </si>
  <si>
    <t>Receptor lectin kinase</t>
  </si>
  <si>
    <t>TraesCS5D01G546800</t>
  </si>
  <si>
    <t>555 231 788 .. 555 232 345 (+)</t>
  </si>
  <si>
    <t>MF: structural constituent of ribosome; CC: intracellular; CC: ribosome; BP: translation; MF: rRNA binding</t>
  </si>
  <si>
    <t>50S ribosomal protein L16</t>
  </si>
  <si>
    <t>Ribosomal protein L16; Ribosomal protein L10e/L16; Ribosomal protein L16, conserved site</t>
  </si>
  <si>
    <t>TraesCS5D01G546900</t>
  </si>
  <si>
    <t>555 321 881 .. 555 325 787 (+)</t>
  </si>
  <si>
    <t>Protein kinase domain; Leucine-rich repeat; Serine/threonine-protein kinase, active site; Protein kinase-like domain; Protein kinase, ATP binding site; Leucine-rich repeat domain, L domain-like</t>
  </si>
  <si>
    <t>TraesCS5D01G547000</t>
  </si>
  <si>
    <t>555 413 920 .. 555 415 061 (+)</t>
  </si>
  <si>
    <t>TraesCS5D01G547100</t>
  </si>
  <si>
    <t>555 434 089 .. 555 425 310 (-)</t>
  </si>
  <si>
    <t>NB-ARC; Leucine-rich repeat, typical subtype; Leucine-rich repeat, cysteine-containing subtype; P-loop containing nucleoside triphosphate hydrolase; Leucine-rich repeat domain, L domain-like</t>
  </si>
  <si>
    <t>TraesCS5D01G547200</t>
  </si>
  <si>
    <t>555 456 784 .. 555 446 470 (-)</t>
  </si>
  <si>
    <t>TraesCS5D01G547300</t>
  </si>
  <si>
    <t>555 501 646 .. 555 502 947 (+)</t>
  </si>
  <si>
    <t>TraesCS5D01G547400</t>
  </si>
  <si>
    <t>555 504 166 .. 555 504 899 (+)</t>
  </si>
  <si>
    <t>TraesCS5D01G547500</t>
  </si>
  <si>
    <t>555 555 819 .. 555 559 333 (+)</t>
  </si>
  <si>
    <t>TraesCS5D01G547600</t>
  </si>
  <si>
    <t>555 635 845 .. 555 639 490 (+)</t>
  </si>
  <si>
    <t>TraesCS5D01G547700</t>
  </si>
  <si>
    <t>555 649 929 .. 555 649 126 (-)</t>
  </si>
  <si>
    <t>TraesCS5D01G547800</t>
  </si>
  <si>
    <t>555 660 289 .. 555 657 286 (-)</t>
  </si>
  <si>
    <t>TraesCS5D01G547900</t>
  </si>
  <si>
    <t>555 869 233 .. 555 868 823 (-)</t>
  </si>
  <si>
    <t>TraesCS5D01G548000</t>
  </si>
  <si>
    <t>555 906 766 .. 555 908 610 (+)</t>
  </si>
  <si>
    <t>TraesCS5D01G548100</t>
  </si>
  <si>
    <t>555 908 625 .. 555 910 196 (+)</t>
  </si>
  <si>
    <t>Protein kinase domain; Serine-threonine/tyrosine-protein kinase, catalytic domain; Leucine-rich repeat; Serine/threonine-protein kinase, active site; Protein kinase-like domain; Protein kinase, ATP binding site; Leucine-rich repeat domain, L domain-like</t>
  </si>
  <si>
    <t>TraesCS5D01G548200</t>
  </si>
  <si>
    <t>555 917 347 .. 555 913 017 (-)</t>
  </si>
  <si>
    <t>TraesCS5D01G548300</t>
  </si>
  <si>
    <t>555 932 166 .. 555 928 153 (-)</t>
  </si>
  <si>
    <t>TraesCS5D01G548400</t>
  </si>
  <si>
    <t>556 017 062 .. 556 006 335 (-)</t>
  </si>
  <si>
    <t>NB-ARC; Winged helix-turn-helix DNA-binding domain; P-loop containing nucleoside triphosphate hydrolase;  Leucine-rich repeat domain, L domain-like</t>
  </si>
  <si>
    <t>TraesCS5D01G548500</t>
  </si>
  <si>
    <t>556 065 038 .. 556 059 843 (-)</t>
  </si>
  <si>
    <t>TraesCS5D01G548600</t>
  </si>
  <si>
    <t>556 111 607 .. 556 107 151 (-)</t>
  </si>
  <si>
    <t>TraesCS5D01G548700</t>
  </si>
  <si>
    <t>556 141 869 .. 556 138 668 (-)</t>
  </si>
  <si>
    <t>BP: fatty acid metabolic process; BP: fatty acid biosynthetic process; MF: oxidoreductase activity; MF: acyl-[acyl-carrier-protein] desaturase activity; BP: oxidation-reduction process</t>
  </si>
  <si>
    <t>Acyl-[acyl-carrier-protein] desaturase</t>
  </si>
  <si>
    <t>Fatty acid desaturase, type 2; Fatty acid desaturase type 2, conserved site; Ferritin-like superfamily</t>
  </si>
  <si>
    <t>TraesCS5D01G548800</t>
  </si>
  <si>
    <t>556 226 556 .. 556 234 436 (+)</t>
  </si>
  <si>
    <t>WD40 repeat; Six-bladed beta-propeller, TolB-like; WD40-repeat-containing domain; WD40 repeat, conserved site</t>
  </si>
  <si>
    <t>TraesCS5D01G548900</t>
  </si>
  <si>
    <t>556 273 657 .. 556 272 642 (-)</t>
  </si>
  <si>
    <t>Aquaporin-like protein</t>
  </si>
  <si>
    <t>Major intrinsic protein; Major intrinsic protein, conserved site; Aquaporin-like</t>
  </si>
  <si>
    <t>TraesCS6A01G241700</t>
  </si>
  <si>
    <t>453 552 714 .. 453 553 244 (+)</t>
  </si>
  <si>
    <t>Unknown protein</t>
  </si>
  <si>
    <t>TraesCS6A01G241800</t>
  </si>
  <si>
    <t>453 572 489 .. 453 570 216 (-)</t>
  </si>
  <si>
    <t>BP: regulation of cyclin-dependent protein serine/threonine kinase activity; MF: protein kinase binding</t>
  </si>
  <si>
    <t>Cyclin-like</t>
  </si>
  <si>
    <t>Cyclin P/U; Cyclin-like; Cyclin PHO80-like</t>
  </si>
  <si>
    <t>TraesCS6A01G241900</t>
  </si>
  <si>
    <t>453 686 294 .. 453 685 848 (-)</t>
  </si>
  <si>
    <t>3-oxoacyl-[acyl-carrier-protein] synthase 3</t>
  </si>
  <si>
    <t>TraesCS6A01G242000</t>
  </si>
  <si>
    <t>453 827 944 .. 453 824 658 (-)</t>
  </si>
  <si>
    <t>TraesCS6A01G242100</t>
  </si>
  <si>
    <t>453 871 714 .. 453 868 215 (-)</t>
  </si>
  <si>
    <t>ELMO domain-containing protein, putative</t>
  </si>
  <si>
    <t>ELMO domain</t>
  </si>
  <si>
    <t>TraesCS6A01G242200</t>
  </si>
  <si>
    <t>453 907 282 .. 453 903 818 (-)</t>
  </si>
  <si>
    <t>CC: endoplasmic reticulum membrane</t>
  </si>
  <si>
    <t>Vesicle-associated protein 1-1</t>
  </si>
  <si>
    <t>Major sperm protein (MSP) domain; PapD-like; Immunoglobulin-like fold; Vesicle-associated membrane-protein-associated protein</t>
  </si>
  <si>
    <t>TraesCS6A01G242300</t>
  </si>
  <si>
    <t>453 911 749 .. 453 908 254 (-)</t>
  </si>
  <si>
    <t>50S ribosomal protein L19</t>
  </si>
  <si>
    <t>Ribosomal protein L19; Translation protein SH3-like domain</t>
  </si>
  <si>
    <t>TraesCS6A01G242400</t>
  </si>
  <si>
    <t>454 091 478 .. 454 094 172 (+)</t>
  </si>
  <si>
    <t>MF: transporter activity; BP: transport; CC: integral component of membrane; BP: transmembrane transport</t>
  </si>
  <si>
    <t>Glycerol-3-phosphate transporter</t>
  </si>
  <si>
    <t>Sugar phosphate transporter; Major facilitator superfamily; Major facilitator superfamily domain</t>
  </si>
  <si>
    <t>TraesCS6A01G242500</t>
  </si>
  <si>
    <t>454 349 733 .. 454 348 532 (-)</t>
  </si>
  <si>
    <t>TraesCS6A01G242600</t>
  </si>
  <si>
    <t>454 390 682 .. 454 385 997 (-)</t>
  </si>
  <si>
    <t>MF: transferase activity, transferring acyl groups other than amino-acyl groups</t>
  </si>
  <si>
    <t>Shikimate/quinate hydroxycinnamoyl transferase</t>
  </si>
  <si>
    <t>Transferase</t>
  </si>
  <si>
    <t>TraesCS6A01G242700</t>
  </si>
  <si>
    <t>454 545 950 .. 454 548 173 (+)</t>
  </si>
  <si>
    <t>Phospholipase a1-chloroplastic-like</t>
  </si>
  <si>
    <t>TraesCS6A01G242800</t>
  </si>
  <si>
    <t>454 646 497 .. 454 650 205 (+)</t>
  </si>
  <si>
    <t>TraesCS6A01G242900</t>
  </si>
  <si>
    <t>454 657 880 .. 454 648 252 (-)</t>
  </si>
  <si>
    <t>CC: transcription factor TFIID complex; BP: DNA-templated transcription, initiation</t>
  </si>
  <si>
    <t>Transcription initiation factor TFIID subunit 4b</t>
  </si>
  <si>
    <t>Transcription initiation factor TFIID component TAF4; RST domain of plant C-terminal</t>
  </si>
  <si>
    <t>TraesCS6A01G243000</t>
  </si>
  <si>
    <t>454 675 273 .. 454 679 707 (+)</t>
  </si>
  <si>
    <t>MF: thiol-dependent ubiquitin-specific protease activity; CC: intracellular; BP: ubiquitin-dependent protein catabolic process</t>
  </si>
  <si>
    <t>Peptidase C12, ubiquitin carboxyl-terminal hydrolase</t>
  </si>
  <si>
    <t>TraesCS6A01G243100</t>
  </si>
  <si>
    <t>454 681 656 .. 454 679 710 (-)</t>
  </si>
  <si>
    <t>bZIP transcription factor (DUF630 and DUF632)</t>
  </si>
  <si>
    <t>Domain of unknown function DUF632; Domain of unknown function DUF630</t>
  </si>
  <si>
    <t>TraesCS6A01G243200</t>
  </si>
  <si>
    <t>454 706 798 .. 454 708 469 (+)</t>
  </si>
  <si>
    <t>TraesCS6A01G243300</t>
  </si>
  <si>
    <t>454 712 683 .. 454 710 994 (-)</t>
  </si>
  <si>
    <t>TraesCS6A01G243400</t>
  </si>
  <si>
    <t>454 804 396 .. 454 810 913 (+)</t>
  </si>
  <si>
    <t>UPF0565 protein C2orf69</t>
  </si>
  <si>
    <t>Uncharacterised protein family UPF0565; Alpha/Beta hydrolase fold</t>
  </si>
  <si>
    <t>TraesCS6A01G243500</t>
  </si>
  <si>
    <t>454 934 116 .. 454 935 078 (+)</t>
  </si>
  <si>
    <t>TraesCS6A01G243600</t>
  </si>
  <si>
    <t>454 945 597 .. 454 939 508 (-)</t>
  </si>
  <si>
    <t>BP: metabolic process</t>
  </si>
  <si>
    <t>3-isopropylmalate dehydratase small subunit</t>
  </si>
  <si>
    <t>Aconitase A/isopropylmalate dehydratase small subunit, swivel domain; Aconitase/3-isopropylmalate dehydratase, swivel</t>
  </si>
  <si>
    <t>TraesCS6A01G243700</t>
  </si>
  <si>
    <t>455 043 016 .. 455 046 105 (+)</t>
  </si>
  <si>
    <t>PPPDE thiol peptidase family protein, putative</t>
  </si>
  <si>
    <t>PPPDE putative peptidase domain</t>
  </si>
  <si>
    <t>TraesCS6A01G243800</t>
  </si>
  <si>
    <t>455 050 306 .. 455 046 593 (-)</t>
  </si>
  <si>
    <t>Domain of unknown function DUF676, lipase-like; Alpha/Beta hydrolase fold</t>
  </si>
  <si>
    <t>TraesCS6A01G243900</t>
  </si>
  <si>
    <t>455 317 798 .. 455 314 339 (-)</t>
  </si>
  <si>
    <t>Beta xylosidase</t>
  </si>
  <si>
    <t>Glycoside hydrolase, family 3, N-terminal; Glycoside hydrolase family 3 C-terminal domain; Immunoglobulin-like fold; Glycoside hydrolase superfamily; Fibronectin type III-like domain</t>
  </si>
  <si>
    <t>TraesCS6A01G244000</t>
  </si>
  <si>
    <t>455 458 171 .. 455 463 717 (+)</t>
  </si>
  <si>
    <t>Ceramide kinase</t>
  </si>
  <si>
    <t>Diacylglycerol kinase, catalytic domain; PH domain-like; NAD kinase/diacylglycerol kinase-like domain; Inorganic polyphosphate/ATP-NAD kinase, domain 1</t>
  </si>
  <si>
    <t>TraesCS6A01G244100</t>
  </si>
  <si>
    <t>455 644 568 .. 455 646 567 (+)</t>
  </si>
  <si>
    <t>Protein kinase domain; Protein kinase-like domain</t>
  </si>
  <si>
    <t>TraesCS6A01G244200</t>
  </si>
  <si>
    <t>455 649 834 .. 455 658 360 (+)</t>
  </si>
  <si>
    <t>TraesCS6A01G244400</t>
  </si>
  <si>
    <t>455 708 513 .. 455 704 714 (-)</t>
  </si>
  <si>
    <t>Cationic amino acid transporter, putative</t>
  </si>
  <si>
    <t>Amino acid/polyamine transporter I; Cationic amino acid transporter, C-terminal</t>
  </si>
  <si>
    <t>TraesCS6A01G244500</t>
  </si>
  <si>
    <t>455 822 203 .. 455 821 754 (-)</t>
  </si>
  <si>
    <t>TraesCS6A01G244600</t>
  </si>
  <si>
    <t>455 936 783 .. 455 939 743 (+)</t>
  </si>
  <si>
    <t>Transmembrane protein-like protein</t>
  </si>
  <si>
    <t>SRP-independent targeting protein 2/TMEM208</t>
  </si>
  <si>
    <t>TraesCS6A01G244700</t>
  </si>
  <si>
    <t>455 942 133 .. 455 940 511 (-)</t>
  </si>
  <si>
    <t>MF: transporter activity; CC: membrane; BP: transmembrane transport</t>
  </si>
  <si>
    <t>Purine-uracil permease NCS1</t>
  </si>
  <si>
    <t>Purine-cytosine permease</t>
  </si>
  <si>
    <t>TraesCS6A01G244800</t>
  </si>
  <si>
    <t>455 985 662 .. 455 984 747 (-)</t>
  </si>
  <si>
    <t>Late embryogenesis abundant (LEA) hydroxyproline-rich glycoprotein family, putative</t>
  </si>
  <si>
    <t> Late embryogenesis abundant protein, LEA-14; Immunoglobulin-like fold</t>
  </si>
  <si>
    <t>TraesCS6A01G244900</t>
  </si>
  <si>
    <t>456 011 328 .. 456 014 499 (+)</t>
  </si>
  <si>
    <t>TraesCS6A01G394000</t>
  </si>
  <si>
    <t>607 883 919 .. 607 881 028 (-)</t>
  </si>
  <si>
    <t>Genome polyprotein</t>
  </si>
  <si>
    <t>TraesCS6A01G394100</t>
  </si>
  <si>
    <t>607 931 133 .. 607 926 933 (-)</t>
  </si>
  <si>
    <t>TraesCS6A01G394200</t>
  </si>
  <si>
    <t>607 931 222 .. 607 933 664 (+)</t>
  </si>
  <si>
    <t>TraesCS6A01G394300</t>
  </si>
  <si>
    <t>607 951 066 .. 607 957 068 (+)</t>
  </si>
  <si>
    <t>MF: RNA binding; MF: binding</t>
  </si>
  <si>
    <t>Pumilio-like protein</t>
  </si>
  <si>
    <t>Pumilio RNA-binding repeat; Armadillo-like helical; Nucleic acid binding NABP; Armadillo-type fold; Pumilio homology domain</t>
  </si>
  <si>
    <t>TraesCS6A01G394400</t>
  </si>
  <si>
    <t>607 962 879 .. 607 957 477 (-)</t>
  </si>
  <si>
    <t>p-loop containing nucleoside triphosphate hydrolases superfamily protein isoform 2</t>
  </si>
  <si>
    <t>P-loop containing nucleoside triphosphate hydrolase</t>
  </si>
  <si>
    <t>TraesCS6A01G394500</t>
  </si>
  <si>
    <t>607 999 508 .. 607 999 245 (-)</t>
  </si>
  <si>
    <t>TraesCS6A01G394600</t>
  </si>
  <si>
    <t>608 055 938 .. 608 056 252 (+)</t>
  </si>
  <si>
    <t>Disease resistance protein (TIR-NBS-LRR class) family</t>
  </si>
  <si>
    <t>TraesCS6A01G394700</t>
  </si>
  <si>
    <t>608 073 100 .. 608 074 756 (+)</t>
  </si>
  <si>
    <t>C2 domain-containing protein</t>
  </si>
  <si>
    <t>C2 domain</t>
  </si>
  <si>
    <t>TraesCS6A01G394800</t>
  </si>
  <si>
    <t>608 082 444 .. 608 077 809 (-)</t>
  </si>
  <si>
    <t>OTU domain-containing protein</t>
  </si>
  <si>
    <t>OTU domain</t>
  </si>
  <si>
    <t>TraesCS6A01G394900</t>
  </si>
  <si>
    <t>608 094 889 .. 608 089 490 (-)</t>
  </si>
  <si>
    <t>Protein kinase domain; Serine-threonine/tyrosine-protein kinase, catalytic domain; Protein kinase-like domain; Protein kinase, ATP binding site</t>
  </si>
  <si>
    <t>TraesCS6A01G395000</t>
  </si>
  <si>
    <t>608 113 133 .. 608 118 509 (+) </t>
  </si>
  <si>
    <t>ABC transporter-like; AAA+ ATPase domain; IPR017871: ABC transporter, conserved site; P-loop containing nucleoside triphosphate hydrolase</t>
  </si>
  <si>
    <t>TraesCS6A01G395100</t>
  </si>
  <si>
    <t>608 120 376 .. 608 118 670 (-)</t>
  </si>
  <si>
    <t>TraesCS6A01G395200</t>
  </si>
  <si>
    <t>608 125 808 .. 608 125 101 (-)</t>
  </si>
  <si>
    <t>Ankyrin repeat family protein</t>
  </si>
  <si>
    <t>PGG domain</t>
  </si>
  <si>
    <t>TraesCS6A01G395300</t>
  </si>
  <si>
    <t>608 217 948 .. 608 216 615 (-)</t>
  </si>
  <si>
    <t>NADH dehydrogenase subunit F</t>
  </si>
  <si>
    <t>TraesCS6A01G395400</t>
  </si>
  <si>
    <t>608 279 739 .. 608 279 158 (-)</t>
  </si>
  <si>
    <t>Heavy metal-associated protein</t>
  </si>
  <si>
    <t>TraesCS6A01G395500</t>
  </si>
  <si>
    <t>608 291 998 .. 608 291 425 (-)</t>
  </si>
  <si>
    <t>TraesCS6A01G395600</t>
  </si>
  <si>
    <t>608 358 382 .. 608 357 351 (-)</t>
  </si>
  <si>
    <t>Ketol-acid reductoisomerase (NADP(+))</t>
  </si>
  <si>
    <t>TraesCS6A01G395700</t>
  </si>
  <si>
    <t>608 367 221 .. 608 369 801 (+)</t>
  </si>
  <si>
    <t>transmembrane protein, putative (DUF594)</t>
  </si>
  <si>
    <t>Domain of unknown function DUF4220</t>
  </si>
  <si>
    <t>TraesCS6A01G395800</t>
  </si>
  <si>
    <t>608 383 037 .. 608 382 059 (-)</t>
  </si>
  <si>
    <t>TraesCS6A01G395900</t>
  </si>
  <si>
    <t>608 404 562 .. 608 400 434 (-)</t>
  </si>
  <si>
    <t>TraesCS6A01G396000</t>
  </si>
  <si>
    <t>608 466 901 .. 608 465 459 (-)</t>
  </si>
  <si>
    <t>Extracellular matrix-binding protein ebh</t>
  </si>
  <si>
    <t>TraesCS6A01G396100</t>
  </si>
  <si>
    <t>608 493 863 .. 608 491 070 (-)</t>
  </si>
  <si>
    <t>TraesCS6A01G396200</t>
  </si>
  <si>
    <t>608 509 870 .. 608 504 870 (-)</t>
  </si>
  <si>
    <t>TraesCS6A01G396300</t>
  </si>
  <si>
    <t>608 624 611 .. 608 626 289 (+)</t>
  </si>
  <si>
    <t>TraesCS6A01G396400</t>
  </si>
  <si>
    <t>608 634 387 .. 608 630 670 (-)</t>
  </si>
  <si>
    <t>Calcineurin-like phosphoesterase domain, ApaH type; Serine/threonine-specific protein phosphatase/bis(5-nucleosyl)-tetraphosphatase; Metallo-dependent phosphatase-like; Serine-threonine protein phosphatase, N-terminal</t>
  </si>
  <si>
    <t>TraesCS6A01G396500</t>
  </si>
  <si>
    <t>608 643 655 .. 608 644 087 (+)</t>
  </si>
  <si>
    <t>zinc finger MYM-type-like protein</t>
  </si>
  <si>
    <t>TraesCS6A01G396600</t>
  </si>
  <si>
    <t>608 662 813 .. 608 658 905 (-)</t>
  </si>
  <si>
    <t>TraesCS6A01G396700</t>
  </si>
  <si>
    <t>608 680 705 .. 608 678 208 (-)</t>
  </si>
  <si>
    <t>TraesCS6A01G396800</t>
  </si>
  <si>
    <t>608 709 536 .. 608 711 951 (+)</t>
  </si>
  <si>
    <t>F-box/RNI-like/FBD-like domains-containing protein</t>
  </si>
  <si>
    <t>TraesCS6A01G396900</t>
  </si>
  <si>
    <t>608 793 513 .. 608 791 715 (-)</t>
  </si>
  <si>
    <t>TraesCS6A01G397000</t>
  </si>
  <si>
    <t>608 861 315 .. 608 859 441 (-)</t>
  </si>
  <si>
    <t>TraesCS6A01G397100</t>
  </si>
  <si>
    <t>608 873 713 .. 608 872 761 (-)</t>
  </si>
  <si>
    <t>Transport membrane protein</t>
  </si>
  <si>
    <t>Sec-independent periplasmic protein translocase TatC</t>
  </si>
  <si>
    <t>TraesCS6A01G397200</t>
  </si>
  <si>
    <t>608 881 715 .. 608 877 165 (-)</t>
  </si>
  <si>
    <t>NADH-ubiquinone oxidoreductase chain 6</t>
  </si>
  <si>
    <t>TraesCS6A01G397400</t>
  </si>
  <si>
    <t>608 902 871 .. 608 900 484 (-)</t>
  </si>
  <si>
    <t>TraesCS6A01G397500</t>
  </si>
  <si>
    <t>608 967 170 .. 608 969 706 (+)</t>
  </si>
  <si>
    <t>TraesCS6A01G397600</t>
  </si>
  <si>
    <t>608 977 925 .. 608 979 914 (+)</t>
  </si>
  <si>
    <t>TraesCS6A01G397700</t>
  </si>
  <si>
    <t>609 002 715 .. 609 005 091 (+)</t>
  </si>
  <si>
    <t>TraesCS6A01G397800</t>
  </si>
  <si>
    <t>609 024 213 .. 609 019 975 (-)</t>
  </si>
  <si>
    <t>DNA-directed RNA polymerase subunit beta'</t>
  </si>
  <si>
    <t>TraesCS6A01G397900</t>
  </si>
  <si>
    <t>609 031 265 .. 609 032 346 (+)</t>
  </si>
  <si>
    <t>TraesCS6A01G398000</t>
  </si>
  <si>
    <t>609 037 309 .. 609 032 477 (-)</t>
  </si>
  <si>
    <t>Protein KINESIN LIGHT CHAIN-RELATED 3</t>
  </si>
  <si>
    <t>Tetratricopeptide-like helical domain; Winged helix-turn-helix DNA-binding domain; Tetratricopeptide repeat-containing domain; Tetratricopeptide repeat</t>
  </si>
  <si>
    <t>TraesCS6A01G398100</t>
  </si>
  <si>
    <t>609 044 681 .. 609 042 894 (-)</t>
  </si>
  <si>
    <t>Anthocyanin 5-aromatic acyltransferase</t>
  </si>
  <si>
    <t>TraesCS6A01G398200</t>
  </si>
  <si>
    <t>609 058 341 .. 609 056 860 (-)</t>
  </si>
  <si>
    <t>TraesCS6A01G398300</t>
  </si>
  <si>
    <t>609 091 418 .. 609 092 485 (+)</t>
  </si>
  <si>
    <t>TraesCS6A01G398400</t>
  </si>
  <si>
    <t>609 107 673 .. 609 106 630 (-)</t>
  </si>
  <si>
    <t>LOB domain protein-like</t>
  </si>
  <si>
    <t>TraesCS6A01G398500</t>
  </si>
  <si>
    <t>609 112 709 .. 609 109 331 (-)</t>
  </si>
  <si>
    <t>Myosin type-2 heavy chain 2</t>
  </si>
  <si>
    <t>TraesCS6A01G398600</t>
  </si>
  <si>
    <t>609 137 469 .. 609 143 588 (+)</t>
  </si>
  <si>
    <t>Cytochrome P450, putative</t>
  </si>
  <si>
    <t>TraesCS6A01G398700</t>
  </si>
  <si>
    <t>609 149 733 .. 609 148 399 (-)</t>
  </si>
  <si>
    <t>MF: nicotianamine synthase activity; BP: nicotianamine biosynthetic process</t>
  </si>
  <si>
    <t>Nicotianamine synthase</t>
  </si>
  <si>
    <t>Nicotianamine synthase; S-adenosyl-L-methionine-dependent methyltransferase</t>
  </si>
  <si>
    <t>TraesCS6A01G398800</t>
  </si>
  <si>
    <t>609 157 313 .. 609 159 142 (+)</t>
  </si>
  <si>
    <t>Glycoside hydrolase family 17; X8 domain; Glycoside hydrolase superfamily</t>
  </si>
  <si>
    <t>TraesCS6A01G398900</t>
  </si>
  <si>
    <t>609 163 824 .. 609 160 692 (-)</t>
  </si>
  <si>
    <t>TraesCS6A01G399000</t>
  </si>
  <si>
    <t>609 168 683 .. 609 165 670 (-)</t>
  </si>
  <si>
    <t>MF: binding; BP: peptidyl-lysine modification to peptidyl-hypusine; MF: deoxyhypusine monooxygenase activity</t>
  </si>
  <si>
    <t>Deoxyhypusine hydroxylase</t>
  </si>
  <si>
    <t>PBS lyase HEAT-like repeat; IPR011989: Armadillo-like helical; Armadillo-type fold; Deoxyhypusine hydroxylase</t>
  </si>
  <si>
    <t>TraesCS6A01G399100</t>
  </si>
  <si>
    <t>609 168 417 .. 609 172 782 (+)</t>
  </si>
  <si>
    <t>Bet1-like SNARE 1-1</t>
  </si>
  <si>
    <t>Target SNARE coiled-coil homology domain</t>
  </si>
  <si>
    <t>TraesCS6A01G399200</t>
  </si>
  <si>
    <t>609 175 660 .. 609 177 270 (+)</t>
  </si>
  <si>
    <t>AT hook motif DNA-binding family protein</t>
  </si>
  <si>
    <t>PPC domain</t>
  </si>
  <si>
    <t>TraesCS6A01G399300</t>
  </si>
  <si>
    <t>609 252 680 .. 609 258 301 (+)</t>
  </si>
  <si>
    <t>MF: ATP binding; BP: protein folding; MF: unfolded protein binding</t>
  </si>
  <si>
    <t>T-complex protein 1 subunit zeta</t>
  </si>
  <si>
    <t>Chaperonin TCP-1, conserved site; Chaperonin Cpn60/TCP-1 family; T-complex protein 1, zeta subunit; Chaperone tailless complex polypeptide 1 (TCP-1); GroEL-like apical domain; GroEL-like equatorial domain</t>
  </si>
  <si>
    <t>TraesCS6A01G399400</t>
  </si>
  <si>
    <t>609 285 023 .. 609 289 188 (+)</t>
  </si>
  <si>
    <t>MF: phosphorelay sensor kinase activity; BP: phosphorelay signal transduction system; MF: protein histidine kinase activity; MF: protein binding; CC: endoplasmic reticulum membrane; BP: signal transduction; BP: negative regulation of ethylene-activated signaling pathway; MF: ethylene receptor activity; BP: response to stimulus; MF: ethylene binding</t>
  </si>
  <si>
    <t>Ethylene receptor</t>
  </si>
  <si>
    <t>Signal transduction response regulator, receiver domain; GAF domain; Histidine kinase-like ATPase, C-terminal domain; Signal transduction histidine kinase, dimerisation/phosphoacceptor domain; CheY-like superfamily; Ethylene receptor; GAF domain-like</t>
  </si>
  <si>
    <t>TraesCS6A01G399500</t>
  </si>
  <si>
    <t>609 377 988 .. 609 376 212 (-)</t>
  </si>
  <si>
    <t>TraesCS6A01G399600</t>
  </si>
  <si>
    <t>609 383 684 .. 609 379 672 (-)</t>
  </si>
  <si>
    <t>RING/U-box superfamily protein, putative</t>
  </si>
  <si>
    <t>Zinc finger, RING-type; Zinc finger, RING/FYVE/PHD-type; Zinc finger, RING-H2-type</t>
  </si>
  <si>
    <t>TraesCS6A01G399700</t>
  </si>
  <si>
    <t>609 403 148 .. 609 401 805 (-)</t>
  </si>
  <si>
    <t>Disease resistance protein RGA2</t>
  </si>
  <si>
    <t>TraesCS6A01G399800</t>
  </si>
  <si>
    <t>609 417 754 .. 609 425 258 (+)</t>
  </si>
  <si>
    <t>TraesCS6A01G399900</t>
  </si>
  <si>
    <t>609 427 771 .. 609 426 049 (-)</t>
  </si>
  <si>
    <t>NB-ARC domain-containing disease resistance protein</t>
  </si>
  <si>
    <t>TraesCS6A01G400000</t>
  </si>
  <si>
    <t>609 446 489 .. 609 454 302 (+)</t>
  </si>
  <si>
    <t>Aconitate hydratase</t>
  </si>
  <si>
    <t>Aconitase A/isopropylmalate dehydratase small subunit, swivel domain; Aconitase/3-isopropylmalate dehydratase large subunit, alpha/beta/alpha domain; Aconitase/Iron-responsive element-binding protein 2; Aconitase/3-isopropylmalate dehydratase, swivel; Aconitase/3-isopropylmalate dehydratase large subunit, alpha/beta/alpha, subdomain 1/3; Aconitase/3-isopropylmalate dehydratase large subunit, alpha/beta/alpha, subdomain 2; Aconitase family, 4Fe-4S cluster binding site</t>
  </si>
  <si>
    <t>TraesCS6A01G400100</t>
  </si>
  <si>
    <t>609 480 907 .. 609 478 929 (-)</t>
  </si>
  <si>
    <t>TraesCS6A01G400200</t>
  </si>
  <si>
    <t>609 551 300 .. 609 553 421 (+)</t>
  </si>
  <si>
    <t>TraesCS6A01G400300</t>
  </si>
  <si>
    <t>609 559 041 .. 609 561 847 (+)</t>
  </si>
  <si>
    <t>MF: RNA binding; BP: rRNA processing; BP: tRNA processing; MF: methyltransferase activity</t>
  </si>
  <si>
    <t>rRNA 2'-O-methyltransferase fibrillarin 2</t>
  </si>
  <si>
    <t>Fibrillarin; Fibrillarin, conserved site; S-adenosyl-L-methionine-dependent methyltransferase</t>
  </si>
  <si>
    <t>TraesCS6A01G400400</t>
  </si>
  <si>
    <t>609 566 291 .. 609 564 585 (-)</t>
  </si>
  <si>
    <t>TraesCS6A01G400500</t>
  </si>
  <si>
    <t>609 573 316 .. 609 577 524 (+)</t>
  </si>
  <si>
    <t>TraesCS6A01G400600</t>
  </si>
  <si>
    <t>609 668 761 .. 609 688 894 (+)</t>
  </si>
  <si>
    <t>TraesCS6A01G400700</t>
  </si>
  <si>
    <t>609 718 854 .. 609 716 157 (-)</t>
  </si>
  <si>
    <t>Leucine-rich repeat; Leucine-rich repeat-containing N-terminal, plant-type; Leucine-rich repeat domain, L domain-like</t>
  </si>
  <si>
    <t>TraesCS6A01G400800</t>
  </si>
  <si>
    <t>609 722 475 .. 609 743 218 (+)</t>
  </si>
  <si>
    <t>TraesCS6A01G401000</t>
  </si>
  <si>
    <t>609 790 120 .. 609 797 040 (+)</t>
  </si>
  <si>
    <t>TraesCS6A01G401200</t>
  </si>
  <si>
    <t>609 821 758 .. 609 813 735 (-)</t>
  </si>
  <si>
    <t>TraesCS6A01G401300</t>
  </si>
  <si>
    <t>609 886 523 .. 609 883 251 (-)</t>
  </si>
  <si>
    <t>TraesCS6A01G401400</t>
  </si>
  <si>
    <t>609 899 787 .. 609 898 210 (-)</t>
  </si>
  <si>
    <t>TraesCS6A01G401500</t>
  </si>
  <si>
    <t>609 973 926 .. 609 972 318 (-)</t>
  </si>
  <si>
    <t>Mesoderm induction early response protein 1, putative isoform 1</t>
  </si>
  <si>
    <t>TraesCS6A01G401600</t>
  </si>
  <si>
    <t>609 983 472 .. 609 982 727 (-)</t>
  </si>
  <si>
    <t>CC: nucleosome; MF: DNA binding; CC: nucleus; MF: protein heterodimerization activity</t>
  </si>
  <si>
    <t>Histone H2A</t>
  </si>
  <si>
    <t>Histone H2A; Histone H2A/H2B/H3; Histone-fold; IPR032454: Histone H2A, C-terminal domain; Histone H2A conserved site</t>
  </si>
  <si>
    <t>TraesCS6A01G401700</t>
  </si>
  <si>
    <t>610 125 036 .. 610 126 483 (+)</t>
  </si>
  <si>
    <t>TraesCS6A01G401800</t>
  </si>
  <si>
    <t>610 188 197 .. 610 189 888 (+)</t>
  </si>
  <si>
    <t>TraesCS6A01G401900</t>
  </si>
  <si>
    <t>610 196 750 .. 610 200 701 (+)</t>
  </si>
  <si>
    <t>Hydroxyproline-rich glycoprotein-like</t>
  </si>
  <si>
    <t>TraesCS6A01G402000</t>
  </si>
  <si>
    <t>610 203 158 .. 610 207 014 (+)</t>
  </si>
  <si>
    <t>Na(+)/H(+) antiporter NhaB</t>
  </si>
  <si>
    <t>Citrate transporter-like domain</t>
  </si>
  <si>
    <t>TraesCS6A01G402100</t>
  </si>
  <si>
    <t>610 267 294 .. 610 276 559 (+)</t>
  </si>
  <si>
    <t>Protein kinase domain; Bulb-type lectin domain; PAN/Apple domain; IPR008271: Serine/threonine-protein kinase, active site; Protein kinase-like domain; Protein kinase, ATP binding site</t>
  </si>
  <si>
    <t>TraesCS6A01G402200</t>
  </si>
  <si>
    <t>610 282 502 .. 610 280 941 (-)</t>
  </si>
  <si>
    <t>Mitochondrial metalloendopeptidase OMA1</t>
  </si>
  <si>
    <t>TraesCS6A01G402300</t>
  </si>
  <si>
    <t>610 286 863 .. 610 285 387 (-)</t>
  </si>
  <si>
    <t>TraesCS6A01G402400</t>
  </si>
  <si>
    <t>610 317 058 .. 610 310 025 (-)</t>
  </si>
  <si>
    <t>MF: nucleic acid binding; MF: RNA binding</t>
  </si>
  <si>
    <t>RNA-binding protein Nova</t>
  </si>
  <si>
    <t>K Homology domain; K Homology domain, type 1; K homology domain-like, alpha/beta</t>
  </si>
  <si>
    <t>TraesCS6A01G402500</t>
  </si>
  <si>
    <t>610 352 296 .. 610 348 775 (-)</t>
  </si>
  <si>
    <t>MF: thiol-dependent ubiquitin-specific protease activity; CC: intracellular; BP: ubiquitin-dependent protein catabolic process; BP: protein deubiquitination</t>
  </si>
  <si>
    <t>Peptidase C12, ubiquitin carboxyl-terminal hydrolase; Ubiquitinyl hydrolase, UCH37 type</t>
  </si>
  <si>
    <t>TraesCS6A01G402600</t>
  </si>
  <si>
    <t>610 412 979 .. 610 406 498 (-)</t>
  </si>
  <si>
    <t>Oligoribonuclease</t>
  </si>
  <si>
    <t>TraesCS6A01G402700</t>
  </si>
  <si>
    <t>610 509 541 .. 610 512 153 (+)</t>
  </si>
  <si>
    <t>TraesCS6A01G402800</t>
  </si>
  <si>
    <t>610 521 938 .. 610 518 612 (-)</t>
  </si>
  <si>
    <t>TraesCS6A01G402900</t>
  </si>
  <si>
    <t>610 557 540 .. 610 557 917 (+)</t>
  </si>
  <si>
    <t>Gag polyprotein</t>
  </si>
  <si>
    <t>TraesCS6A01G403000</t>
  </si>
  <si>
    <t>610 597 391 .. 610 590 634 (-)</t>
  </si>
  <si>
    <t>TraesCS6A01G403100</t>
  </si>
  <si>
    <t>610 604 950 .. 610 606 195 (+)</t>
  </si>
  <si>
    <t>TraesCS6A01G403200</t>
  </si>
  <si>
    <t>610 642 323 .. 610 643 128 (+)</t>
  </si>
  <si>
    <t>BP: defense response to bacterium; BP: defense response to fungus</t>
  </si>
  <si>
    <t>Pathogenesis-related protein PR-4</t>
  </si>
  <si>
    <t>Barwin domain; RlpA-like protein, double-psi beta-barrel domain; Barwin, conserved site</t>
  </si>
  <si>
    <t>TraesCS6A01G403300</t>
  </si>
  <si>
    <t>610 661 368 .. 610 651 847 (-)</t>
  </si>
  <si>
    <t>TraesCS6A01G403400</t>
  </si>
  <si>
    <t>610 803 292 .. 610 799 758 (-)</t>
  </si>
  <si>
    <t>TraesCS6A01G403500</t>
  </si>
  <si>
    <t>610 858 523 .. 610 857 192 (-)</t>
  </si>
  <si>
    <t>Remorin</t>
  </si>
  <si>
    <t>TraesCS6A01G403600</t>
  </si>
  <si>
    <t>610 897 859 .. 610 899 613 (+)</t>
  </si>
  <si>
    <t>P-loop containing nucleoside triphosphate hydrolases superfamily protein</t>
  </si>
  <si>
    <t>TraesCS6A01G403700</t>
  </si>
  <si>
    <t>610 902 089 .. 610 906 488 (+)</t>
  </si>
  <si>
    <t>AT hook motif DNA-binding family protein, putative</t>
  </si>
  <si>
    <t>PPC domain; AT hook, DNA-binding motif</t>
  </si>
  <si>
    <t>TraesCS6A01G403800</t>
  </si>
  <si>
    <t>610 929 180 .. 610 930 400 (+)</t>
  </si>
  <si>
    <t>Divinyl reductase</t>
  </si>
  <si>
    <t>TraesCS6A01G403900</t>
  </si>
  <si>
    <t>610 934 246 .. 610 931 247 (-)</t>
  </si>
  <si>
    <t>TraesCS6A01G404000</t>
  </si>
  <si>
    <t>610 945 605 .. 610 943 264 (-)</t>
  </si>
  <si>
    <t>TraesCS6A01G404100</t>
  </si>
  <si>
    <t>610 955 537 .. 610 956 043 (+)</t>
  </si>
  <si>
    <t>Zinc finger A20 and AN1 domain-containing stress-associated protein</t>
  </si>
  <si>
    <t>Zinc finger, AN1-type; Zinc finger, A20-type</t>
  </si>
  <si>
    <t>TraesCS6A01G404200</t>
  </si>
  <si>
    <t>610 960 424 .. 610 960 915 (+)</t>
  </si>
  <si>
    <t>Zinc finger A20 and AN1 domain stress-associated protein</t>
  </si>
  <si>
    <t>TraesCS6A01G404300</t>
  </si>
  <si>
    <t>610 988 272 .. 610 990 371 (+)</t>
  </si>
  <si>
    <t>TraesCS6A01G404400</t>
  </si>
  <si>
    <t>611 005 103 .. 611 006 575 (+)</t>
  </si>
  <si>
    <t>TraesCS6A01G404500</t>
  </si>
  <si>
    <t>611 079 609 .. 611 077 528 (-)</t>
  </si>
  <si>
    <t>TraesCS6A01G404600</t>
  </si>
  <si>
    <t>611 197 152 .. 611 198 716 (+)</t>
  </si>
  <si>
    <t>Zinc finger family protein</t>
  </si>
  <si>
    <t>Zinc finger C2H2-type</t>
  </si>
  <si>
    <t>TraesCS6A01G404700</t>
  </si>
  <si>
    <t>611 294 090 .. 611 290 222 (-)</t>
  </si>
  <si>
    <t>TraesCS6A01G404800</t>
  </si>
  <si>
    <t>611 302 350 .. 611 297 356 (-)</t>
  </si>
  <si>
    <t>BP: nuclear-transcribed mRNA catabolic process, nonsense-mediated decay</t>
  </si>
  <si>
    <t>Protein SMG8</t>
  </si>
  <si>
    <t>Smg8/Smg9</t>
  </si>
  <si>
    <t>TraesCS6A01G404900</t>
  </si>
  <si>
    <t>611 310 805 .. 611 307 174 (-)</t>
  </si>
  <si>
    <t>TraesCS6A01G405000</t>
  </si>
  <si>
    <t>611 314 951 .. 611 312 664 (-)</t>
  </si>
  <si>
    <t>MF: Rho guanyl-nucleotide exchange factor activity</t>
  </si>
  <si>
    <t>Rop guanine nucleotide exchange factor, putative</t>
  </si>
  <si>
    <t>PRONE domain</t>
  </si>
  <si>
    <t>TraesCS6A01G405100</t>
  </si>
  <si>
    <t>611 322 212 .. 611 316 023 (-)</t>
  </si>
  <si>
    <t>Smad/FHA domain protein</t>
  </si>
  <si>
    <t>Forkhead-associated (FHA) domain; SMAD/FHA domain</t>
  </si>
  <si>
    <t>TraesCS6A01G405200</t>
  </si>
  <si>
    <t>611 330 649 .. 611 328 418 (-)</t>
  </si>
  <si>
    <t>MF: methyltransferase activity; MF: O-methyltransferase activity</t>
  </si>
  <si>
    <t>O-methyltransferase, family 2; Winged helix-turn-helix DNA-binding domain; O-methyltransferase COMT-type; S-adenosyl-L-methionine-dependent methyltransferase</t>
  </si>
  <si>
    <t>TraesCS6A01G405300</t>
  </si>
  <si>
    <t>611 336 170 .. 611 334 650 (-)</t>
  </si>
  <si>
    <t>Winged helix-turn-helix DNA-binding domain; Leucine-rich repeat domain, L domain-like</t>
  </si>
  <si>
    <t>TraesCS6A01G405400</t>
  </si>
  <si>
    <t>611 416 350 .. 611 410 194 (-)</t>
  </si>
  <si>
    <t>TraesCS6A01G405500</t>
  </si>
  <si>
    <t>611 492 606 .. 611 483 098 (-)</t>
  </si>
  <si>
    <t>MF: DNA binding; MF: protein binding;GO:0005634 CC: nucleus; MF: oxidoreductase activity; BP: oxidation-reduction process</t>
  </si>
  <si>
    <t>Lysine-specific histone demethylase 1-3-like protein</t>
  </si>
  <si>
    <t>Amine oxidase; SWIRM domain; Homeobox domain-like; Winged helix-turn-helix DNA-binding domain; Transcription factor IIS, N-terminal; FAD/NAD(P)-binding domain</t>
  </si>
  <si>
    <t>TraesCS6A01G405600</t>
  </si>
  <si>
    <t>611 513 232 .. 611 514 823 (+)</t>
  </si>
  <si>
    <t>Aquaporin</t>
  </si>
  <si>
    <t>TraesCS6A01G405700</t>
  </si>
  <si>
    <t>611 523 329 .. 611 521 657 (-)</t>
  </si>
  <si>
    <t>TraesCS6A01G405800</t>
  </si>
  <si>
    <t>611 533 101 .. 611 536 885 (+)</t>
  </si>
  <si>
    <t>BP: protein peptidyl-prolyl isomerization; MF: peptidyl-prolyl cis-trans isomerase activity; MF: protein binding; BP: protein folding</t>
  </si>
  <si>
    <t>Peptidyl-prolyl cis-trans isomerase</t>
  </si>
  <si>
    <t>F-box domain; Cyclophilin-type peptidyl-prolyl cis-trans isomerase domain; Cyclophilin-type peptidyl-prolyl cis-trans isomerase, conserved site; Cyclophilin-like domain</t>
  </si>
  <si>
    <t>TraesCS6A01G405900</t>
  </si>
  <si>
    <t>611 541 075 .. 611 541 578 (+)</t>
  </si>
  <si>
    <t>BP: protein peptidyl-prolyl isomerization; MF: peptidyl-prolyl cis-trans isomerase activity; BP: protein folding</t>
  </si>
  <si>
    <t>Cyclophilin-type peptidyl-prolyl cis-trans isomerase domain; Cyclophilin-type peptidyl-prolyl cis-trans isomerase, conserved site; Cyclophilin-type peptidyl-prolyl cis-trans isomerase; Cyclophilin-like domain</t>
  </si>
  <si>
    <t>TraesCS6A01G406000</t>
  </si>
  <si>
    <t>611 569 384 .. 611 563 491 (-)</t>
  </si>
  <si>
    <t>MF: aspartic-type endopeptidase activity; CC: integral component of membrane</t>
  </si>
  <si>
    <t>Signal peptide peptidase-like protein</t>
  </si>
  <si>
    <t>PA domain; Presenilin/signal peptide peptidase; Peptidase A22B, signal peptide peptidase</t>
  </si>
  <si>
    <t>TraesCS6A01G406100</t>
  </si>
  <si>
    <t>611 577 930 .. 611 575 953 (-)</t>
  </si>
  <si>
    <t>Glutamyl-tRNA(Gln) amidotransferase subunit C</t>
  </si>
  <si>
    <t>TraesCS6A01G406200</t>
  </si>
  <si>
    <t>611 656 393 .. 611 660 966 (+)</t>
  </si>
  <si>
    <t>BP: negative regulation of translation; MF: rRNA N-glycosylase activity</t>
  </si>
  <si>
    <t>rRNA N-glycosidase</t>
  </si>
  <si>
    <t>Ribosome-inactivating protein; Ribosome-inactivating protein, subdomain 1</t>
  </si>
  <si>
    <t>TraesCS6A01G406300</t>
  </si>
  <si>
    <t>611 666 132 .. 611 663 788 (-)</t>
  </si>
  <si>
    <t>TraesCS6A01G406400</t>
  </si>
  <si>
    <t>611 709 031 .. 611 714 835 (+)</t>
  </si>
  <si>
    <t>Acyl-CoA-binding domain-containing protein 4</t>
  </si>
  <si>
    <t>Kelch repeat type 1; Kelch-type beta propeller</t>
  </si>
  <si>
    <t>TraesCS6A01G406500</t>
  </si>
  <si>
    <t>611 805 720 .. 611 808 712 (+)</t>
  </si>
  <si>
    <t>50S ribosomal protein L9</t>
  </si>
  <si>
    <t>Ribosomal protein L9/RNase H1, N-terminal; Ribosomal protein L9, C-terminal; Ribosomal protein L9, N-terminal; Ribosomal protein L9, bacteria/chloroplast</t>
  </si>
  <si>
    <t>TraesCS6A01G406600</t>
  </si>
  <si>
    <t>611 849 992 .. 611 856 410 (+)</t>
  </si>
  <si>
    <t>MF: ATP binding; MF: phosphatidylinositol phosphate kinase activity; MF: 1-phosphatidylinositol-4-phosphate 5-kinase activity; BP: phosphatidylinositol metabolic process</t>
  </si>
  <si>
    <t>Phosphatidylinositol-4-phosphate 5-kinase, putative</t>
  </si>
  <si>
    <t>Phosphatidylinositol-4-phosphate 5-kinase, core; MORN motif; Phosphatidylinositol-4-phosphate 5-kinase, plant; Phosphatidylinositol-4-phosphate 5-kinase, C-terminal; Phosphatidylinositol-4-phosphate 5-kinase, N-terminal domain</t>
  </si>
  <si>
    <t>TraesCS6A01G406700</t>
  </si>
  <si>
    <t>611 861 487 .. 611 856 943 (-)</t>
  </si>
  <si>
    <t>TraesCS6A01G406800</t>
  </si>
  <si>
    <t>611 901 255 .. 611 904 045 (+)</t>
  </si>
  <si>
    <t>TraesCS6A01G406900</t>
  </si>
  <si>
    <t>612 112 184 .. 612 106 980 (-)</t>
  </si>
  <si>
    <t>TraesCS6A01G407000</t>
  </si>
  <si>
    <t>612 126 029 .. 612 122 805 (-)</t>
  </si>
  <si>
    <t>TraesCS6A01G407100</t>
  </si>
  <si>
    <t>612 170 687 .. 612 169 407 (-)</t>
  </si>
  <si>
    <t>2,3-bisphosphoglycerate-independent phosphoglycerate mutase</t>
  </si>
  <si>
    <t>TraesCS6A01G407200</t>
  </si>
  <si>
    <t>612 180 757 .. 612 177 309 (-)</t>
  </si>
  <si>
    <t>Hepatocellular carcinoma-associated antigen 59 family protein, expressed</t>
  </si>
  <si>
    <t>Hepatocellular carcinoma-associated antigen 59</t>
  </si>
  <si>
    <t>TraesCS6A01G407300</t>
  </si>
  <si>
    <t>612 186 654 .. 612 189 894 (+)</t>
  </si>
  <si>
    <t>Hepatocellular carcinoma-associated antigen 60</t>
  </si>
  <si>
    <t>TraesCS6A01G407400</t>
  </si>
  <si>
    <t>612 192 841 .. 612 192 569 (-)</t>
  </si>
  <si>
    <t>RNase H family protein</t>
  </si>
  <si>
    <t>TraesCS6A01G407500</t>
  </si>
  <si>
    <t>612 290 538 .. 612 293 567 (+)</t>
  </si>
  <si>
    <t>TraesCS6A01G407600</t>
  </si>
  <si>
    <t>612 299 286 .. 612 302 476 (+)</t>
  </si>
  <si>
    <t>TraesCS6A01G407700</t>
  </si>
  <si>
    <t>612 332 960 .. 612 327 666 (-)</t>
  </si>
  <si>
    <t>Lactoperoxidase</t>
  </si>
  <si>
    <t>TraesCS6A01G407800</t>
  </si>
  <si>
    <t>612 570 554 .. 612 567 358 (-)</t>
  </si>
  <si>
    <t>U3 small nucleolar RNA-associated protein 25</t>
  </si>
  <si>
    <t>TraesCS6B01G251200</t>
  </si>
  <si>
    <t>450 605 055 .. 450 589 211 (-)</t>
  </si>
  <si>
    <t>Leucine-rich repeat; Leucine-rich repeat, cysteine-containing subtype; Leucine-rich repeat domain, L domain-like</t>
  </si>
  <si>
    <t>TraesCS6B01G251300</t>
  </si>
  <si>
    <t>450 641 449 .. 450 637 579 (-)</t>
  </si>
  <si>
    <t>BP: pseudouridine synthesis; BP: ribosome biogenesis</t>
  </si>
  <si>
    <t>H/ACA ribonucleoprotein complex non-core subunit NAF1</t>
  </si>
  <si>
    <t>H/ACA ribonucleoprotein complex, subunit Gar1/Naf1; Translation protein, beta-barrel domain</t>
  </si>
  <si>
    <t>TraesCS6B01G251400</t>
  </si>
  <si>
    <t>450 653 506 .. 450 643 557 (-)</t>
  </si>
  <si>
    <t>TraesCS6B01G251500</t>
  </si>
  <si>
    <t>450 894 614 .. 450 899 277 (+)</t>
  </si>
  <si>
    <t>CC: intracellular; BP: transport; BP: ER to Golgi vesicle-mediated transport</t>
  </si>
  <si>
    <t>Trafficking protein particle complex subunit 2</t>
  </si>
  <si>
    <t>Trafficking protein particle complex subunit 2; Longin-like domain</t>
  </si>
  <si>
    <t>TraesCS6B01G251600</t>
  </si>
  <si>
    <t>451 472 583 .. 451 480 460 (+)</t>
  </si>
  <si>
    <t>MF: adenine phosphoribosyltransferase activity; CC: cytoplasm; BP: adenine salvage; BP: nucleoside metabolic process</t>
  </si>
  <si>
    <t>Adenine phosphoribosyltransferase</t>
  </si>
  <si>
    <t>Phosphoribosyltransferase domain; Adenine phosphoribosyl transferase; Phosphoribosyltransferase-like</t>
  </si>
  <si>
    <t>TraesCS6B01G251700</t>
  </si>
  <si>
    <t>451 671 956 .. 451 674 810 (+)</t>
  </si>
  <si>
    <t>Caveolin-1</t>
  </si>
  <si>
    <t>TraesCS6B01G251800</t>
  </si>
  <si>
    <t>451 924 865 .. 451 927 187 (+)</t>
  </si>
  <si>
    <t>histone acetyltransferase of the CBP family 12</t>
  </si>
  <si>
    <t>TraesCS6B01G251900</t>
  </si>
  <si>
    <t>451 933 608 .. 451 927 734 (-)</t>
  </si>
  <si>
    <t>UDP-sugar transporter-like protein</t>
  </si>
  <si>
    <t>TraesCS6B01G252000</t>
  </si>
  <si>
    <t>452 171 125 .. 452 177 168 (+)</t>
  </si>
  <si>
    <t>AP2-like ethylene-responsive transcription factor</t>
  </si>
  <si>
    <t>TraesCS6B01G252100</t>
  </si>
  <si>
    <t>452 184 685 .. 452 187 884 (+)</t>
  </si>
  <si>
    <t>Protein TIC 20, chloroplastic</t>
  </si>
  <si>
    <t>Chloroplast protein import component Tic20</t>
  </si>
  <si>
    <t>TraesCS6B01G252200</t>
  </si>
  <si>
    <t>452 191 939 .. 452 188 474 (-)</t>
  </si>
  <si>
    <t>Transporter-related family protein</t>
  </si>
  <si>
    <t>TraesCS6B01G252300</t>
  </si>
  <si>
    <t>452 528 786 .. 452 533 033 (+)</t>
  </si>
  <si>
    <t>Filament-like plant protein</t>
  </si>
  <si>
    <t>TraesCS6B01G252400</t>
  </si>
  <si>
    <t>452 594 984 .. 452 595 290 (+)</t>
  </si>
  <si>
    <t>TTF-type zinc finger protein with HAT dimerization domain-containing protein</t>
  </si>
  <si>
    <t>TraesCS6B01G252500</t>
  </si>
  <si>
    <t>452 618 531 .. 452 616 403 (-)</t>
  </si>
  <si>
    <t>SPla/RYanodine receptor (SPRY) domain protein</t>
  </si>
  <si>
    <t>TraesCS6B01G252600</t>
  </si>
  <si>
    <t>452 620 575 .. 452 620 288 (-)</t>
  </si>
  <si>
    <t>TraesCS6B01G252700</t>
  </si>
  <si>
    <t>453 163 385 .. 453 163 933 (+)</t>
  </si>
  <si>
    <t>TraesCS6B01G252800</t>
  </si>
  <si>
    <t>453 276 621 .. 453 280 677 (+)</t>
  </si>
  <si>
    <t>TraesCS6B01G252900</t>
  </si>
  <si>
    <t>453 930 737 .. 453 932 389 (+)</t>
  </si>
  <si>
    <t>TraesCS6B01G253000</t>
  </si>
  <si>
    <t>454 028 606 .. 454 023 437 (-)</t>
  </si>
  <si>
    <t>methyl-coenzyme M reductase II subunit gamma, putative (DUF3741)</t>
  </si>
  <si>
    <t>Domain of unknown function DUF3741; Domain of unknown function DUF4378; DUF3741-associated sequence motif</t>
  </si>
  <si>
    <t>TraesCS6B01G253100</t>
  </si>
  <si>
    <t>454 078 933 .. 454 075 257 (-)</t>
  </si>
  <si>
    <t>Protein HIR1</t>
  </si>
  <si>
    <t>TraesCS6B01G253200</t>
  </si>
  <si>
    <t>454 525 655 .. 454 501 703 (-)</t>
  </si>
  <si>
    <t>MF: binding; MF: protein binding</t>
  </si>
  <si>
    <t>CLIP-associating family protein</t>
  </si>
  <si>
    <t>HEAT repeat; Armadillo-like helical; Armadillo-type fold; HEAT, type 2; CLASP N-terminal domain; TOG domain</t>
  </si>
  <si>
    <t>TraesCS6B01G253300</t>
  </si>
  <si>
    <t>454 717 845 .. 454 750 578 (+)</t>
  </si>
  <si>
    <t>MF: serine-type endopeptidase activity; BP: proteolysis; MF: serine-type peptidase activity; MF: serine-type exopeptidase activity</t>
  </si>
  <si>
    <t>Prolyl oligopeptidase family protein</t>
  </si>
  <si>
    <t>Peptidase S9, prolyl oligopeptidase, catalytic domain; Peptidase S9A, prolyl oligopeptidase; Peptidase S9A, N-terminal domain; Alpha/Beta hydrolase fold</t>
  </si>
  <si>
    <t>TraesCS6B01G253400</t>
  </si>
  <si>
    <t>455 075 778 .. 455 085 228 (+)</t>
  </si>
  <si>
    <t>BP: transmembrane transport</t>
  </si>
  <si>
    <t>Oligopeptide transporter, putative</t>
  </si>
  <si>
    <t>Oligopeptide transporter, OPT superfamily</t>
  </si>
  <si>
    <t>TraesCS6B01G253500</t>
  </si>
  <si>
    <t>455 413 656 .. 455 416 208 (+)</t>
  </si>
  <si>
    <t>TraesCS6B01G253600</t>
  </si>
  <si>
    <t>455 430 897 .. 455 417 355 (-)</t>
  </si>
  <si>
    <t>MF: 3'-5'-exoribonuclease activity; MF: nucleic acid binding; MF: RNA binding; MF: polyribonucleotide nucleotidyltransferase activity; BP: RNA processing; BP: mRNA catabolic process</t>
  </si>
  <si>
    <t>Exoribonuclease, phosphorolytic domain 1; S1 domain; Polyribonucleotide nucleotidyltransferase; Nucleic acid-binding, OB-fold; Exoribonuclease, phosphorolytic domain 2; Polyribonucleotide nucleotidyltransferase, RNA-binding domain; Ribosomal protein S5 domain 2-type fold; RNA-binding domain, S1; PNPase/RNase PH domain</t>
  </si>
  <si>
    <t>TraesCS6B01G253700</t>
  </si>
  <si>
    <t>456 210 921 .. 456 208 347 (-)</t>
  </si>
  <si>
    <t>peroxin 3-1</t>
  </si>
  <si>
    <t>TraesCS6B01G253800</t>
  </si>
  <si>
    <t>456 300 416 .. 456 297 852 (-)</t>
  </si>
  <si>
    <t>TraesCS6B01G253900</t>
  </si>
  <si>
    <t>457 168 720 .. 457 171 746 (+)</t>
  </si>
  <si>
    <t>BP: phosphorelay signal transduction system; MF: protein binding</t>
  </si>
  <si>
    <t>response regulator 1</t>
  </si>
  <si>
    <t>Signal transduction response regulator, receiver domain; CCT domain; CheY-like superfamily</t>
  </si>
  <si>
    <t>TraesCS6B01G254000</t>
  </si>
  <si>
    <t>457 174 932 .. 457 173 114 (-)</t>
  </si>
  <si>
    <t>BP: pseudouridine synthesis; MF: snoRNA binding; BP: ribosome biogenesis</t>
  </si>
  <si>
    <t>H/ACA ribonucleoprotein complex subunit 3-like protein</t>
  </si>
  <si>
    <t>H/ACA ribonucleoprotein complex, subunit Nop10</t>
  </si>
  <si>
    <t>TraesCS6B01G254100</t>
  </si>
  <si>
    <t>457 214 128 .. 457 213 577 (-)</t>
  </si>
  <si>
    <t>TraesCS6B01G254200</t>
  </si>
  <si>
    <t>457 217 373 .. 457 216 008 (-)</t>
  </si>
  <si>
    <t>TraesCS6B01G254300</t>
  </si>
  <si>
    <t>457 309 617 .. 457 311 397 (+)</t>
  </si>
  <si>
    <t>Lung seven transmembrane receptor, putative</t>
  </si>
  <si>
    <t>Lung seven transmembrane receptor-like</t>
  </si>
  <si>
    <t>TraesCS6B01G254400</t>
  </si>
  <si>
    <t>457 425 431 .. 457 419 257 (-)</t>
  </si>
  <si>
    <t>Zinc finger (C3HC4-type RING finger) family protein</t>
  </si>
  <si>
    <t>Zinc finger, RING-type; von Willebrand factor, type A; Zinc finger, RING/FYVE/PHD-type; VWA-Hint protein, Vwaint domain</t>
  </si>
  <si>
    <t>TraesCS6B01G323900</t>
  </si>
  <si>
    <t>573 161 954 .. 573 159 329 (-)</t>
  </si>
  <si>
    <t>Plastid movement impaired protein</t>
  </si>
  <si>
    <t>TraesCS6B01G324000</t>
  </si>
  <si>
    <t>573 328 223 .. 573 324 079 (-)</t>
  </si>
  <si>
    <t>TraesCS6B01G324100</t>
  </si>
  <si>
    <t>573 348 662 .. 573 348 985 (+)</t>
  </si>
  <si>
    <t>TraesCS6B01G324200</t>
  </si>
  <si>
    <t>573 415 064 .. 573 413 610 (-)</t>
  </si>
  <si>
    <t>TraesCS6B01G324300</t>
  </si>
  <si>
    <t>573 682 194 .. 573 684 148 (+)</t>
  </si>
  <si>
    <t>Jasmonate ZIM domain-containing protein</t>
  </si>
  <si>
    <t>Tify domain; CO/COL/TOC1, conserved site</t>
  </si>
  <si>
    <t>TraesCS6B01G324400</t>
  </si>
  <si>
    <t>573 691 186 .. 573 689 158 (-)</t>
  </si>
  <si>
    <t>ADP-ribosylation factor, putative</t>
  </si>
  <si>
    <t>TraesCS6B01G324500</t>
  </si>
  <si>
    <t>573 741 781 .. 573 741 436 (-)</t>
  </si>
  <si>
    <t>TraesCS6B01G324600</t>
  </si>
  <si>
    <t>574 021 617 .. 574 020 299 (-)</t>
  </si>
  <si>
    <t>Myb related transcription factor</t>
  </si>
  <si>
    <t>TraesCS6B01G324700</t>
  </si>
  <si>
    <t>574 037 515 .. 574 022 515 (-)</t>
  </si>
  <si>
    <t>Mediator of RNA polymerase II transcription subunit 23</t>
  </si>
  <si>
    <t>Mediator complex, subunit Med23</t>
  </si>
  <si>
    <t>TraesCS6B01G324800</t>
  </si>
  <si>
    <t>574 459 083 .. 574 465 329 (+)</t>
  </si>
  <si>
    <t>TraesCS6B01G324900</t>
  </si>
  <si>
    <t>574 521 329 .. 574 521 862 (+)</t>
  </si>
  <si>
    <t>Phosphatidylinositol 3- and 4-kinase family protein</t>
  </si>
  <si>
    <t>TraesCS6B01G325000</t>
  </si>
  <si>
    <t>574 627 077 .. 574 627 969 (+)</t>
  </si>
  <si>
    <t>TraesCS6B01G325100</t>
  </si>
  <si>
    <t>574 634 736 .. 574 633 939 (-)</t>
  </si>
  <si>
    <t>L-lactate dehydrogenase A chain</t>
  </si>
  <si>
    <t>TraesCS6B01G325200</t>
  </si>
  <si>
    <t>574 660 673 .. 574 663 830 (+)</t>
  </si>
  <si>
    <t>MF: RNA binding</t>
  </si>
  <si>
    <t>APO protein 2</t>
  </si>
  <si>
    <t>APO domain</t>
  </si>
  <si>
    <t>TraesCS6B01G325300</t>
  </si>
  <si>
    <t>574 665 540 .. 574 664 107 (-)</t>
  </si>
  <si>
    <t>BP: microtubule-based process; CC: dynein complex</t>
  </si>
  <si>
    <t>Dynein light chain</t>
  </si>
  <si>
    <t> Dynein light chain, type 1/2</t>
  </si>
  <si>
    <t>TraesCS6B01G325400</t>
  </si>
  <si>
    <t>574 714 813 .. 574 717 839 (+)</t>
  </si>
  <si>
    <t>Endoglucanase</t>
  </si>
  <si>
    <t>Glycoside hydrolase family 9; Six-hairpin glycosidase-like; Glycoside hydrolase family 9, His active site; Glycosyl hydrolases family 9, Asp/Glu active sites</t>
  </si>
  <si>
    <t>TraesCS6B01G325500</t>
  </si>
  <si>
    <t>574 725 602 .. 574 724 556 (-)</t>
  </si>
  <si>
    <t>TraesCS6B01G325600</t>
  </si>
  <si>
    <t>574 736 323 .. 574 735 817 (-)</t>
  </si>
  <si>
    <t>TraesCS6B01G325700</t>
  </si>
  <si>
    <t>575 314 627 .. 575 316 346 (+)</t>
  </si>
  <si>
    <t>senescence-associated family protein, putative (DUF581)</t>
  </si>
  <si>
    <t>TraesCS6B01G325800</t>
  </si>
  <si>
    <t>575 321 220 .. 575 322 869 (+)</t>
  </si>
  <si>
    <t>TraesCS6B01G325900</t>
  </si>
  <si>
    <t>575 326 614 .. 575 330 291 (+)</t>
  </si>
  <si>
    <t>Protein N-methyltransferase</t>
  </si>
  <si>
    <t>SET domain; Rubisco LSMT, substrate-binding domain</t>
  </si>
  <si>
    <t>TraesCS6B01G326000</t>
  </si>
  <si>
    <t>575 331 220 .. 575 330 987 (-)</t>
  </si>
  <si>
    <t>NAD(P)-binding Rossmann-fold superfamily protein</t>
  </si>
  <si>
    <t>TraesCS6B01G326100</t>
  </si>
  <si>
    <t>575 379 809 .. 575 377 927 (-)</t>
  </si>
  <si>
    <t>Caleosin</t>
  </si>
  <si>
    <t>EF-hand domain; Caleosin-related</t>
  </si>
  <si>
    <t>TraesCS6B01G326200</t>
  </si>
  <si>
    <t>575 638 067 .. 575 639 482 (+)</t>
  </si>
  <si>
    <t>Nudix hydrolase-like protein</t>
  </si>
  <si>
    <t>NUDIX hydrolase domain; NUDIX hydrolase domain-like; NUDIX hydrolase, conserved site</t>
  </si>
  <si>
    <t>TraesCS6B01G326300</t>
  </si>
  <si>
    <t>575 925 380 .. 575 926 982 (+)</t>
  </si>
  <si>
    <t>EF-hand domain; Caleosin-related; IPR011992: EF-hand domain pair</t>
  </si>
  <si>
    <t>TraesCS6B01G326400</t>
  </si>
  <si>
    <t>575 929 198 .. 575 929 473 (+)</t>
  </si>
  <si>
    <t>Pol polyprotein</t>
  </si>
  <si>
    <t>TraesCS6B01G326500</t>
  </si>
  <si>
    <t>576 039 327 .. 576 041 441 (+)</t>
  </si>
  <si>
    <t>TraesCS6B01G326600</t>
  </si>
  <si>
    <t>576 207 736 .. 576 206 300 (-)</t>
  </si>
  <si>
    <t>DUF1005 family protein (DUF1005)</t>
  </si>
  <si>
    <t>Protein of unknown function DUF1005</t>
  </si>
  <si>
    <t>TraesCS6B01G326700</t>
  </si>
  <si>
    <t>576 269 335 .. 576 268 168 (-)</t>
  </si>
  <si>
    <t>2-oxoglutarate-dependent dioxygenase-related family protein</t>
  </si>
  <si>
    <t>Oxoglutarate/iron-dependent dioxygenase; Isopenicillin N synthase-like</t>
  </si>
  <si>
    <t>TraesCS6B01G326800</t>
  </si>
  <si>
    <t>576 361 891 .. 576 362 981 (+)</t>
  </si>
  <si>
    <t>Cysteine-rich repeat secretory protein</t>
  </si>
  <si>
    <t>TraesCS6B01G326900</t>
  </si>
  <si>
    <t>576 574 025 .. 576 572 240 (-)</t>
  </si>
  <si>
    <t>Cyclin-dependent kinase 1</t>
  </si>
  <si>
    <t>TraesCS6B01G327000</t>
  </si>
  <si>
    <t>576 608 718 .. 576 609 333 (+)</t>
  </si>
  <si>
    <t>TraesCS6B01G327100</t>
  </si>
  <si>
    <t>576 812 582 .. 576 813 295 (+)</t>
  </si>
  <si>
    <t>B-cell receptor-associated-like protein</t>
  </si>
  <si>
    <t>TraesCS6B01G327200</t>
  </si>
  <si>
    <t>576 827 367 .. 576 826 073 (-)</t>
  </si>
  <si>
    <t>TraesCS6B01G327300</t>
  </si>
  <si>
    <t>576 854 821 .. 576 850 231 (-)</t>
  </si>
  <si>
    <t>Allergen, putative</t>
  </si>
  <si>
    <t>TraesCS6B01G327400</t>
  </si>
  <si>
    <t>577 170 386 .. 577 175 054 (+)</t>
  </si>
  <si>
    <t>TraesCS6B01G327500</t>
  </si>
  <si>
    <t>577 187 787 .. 577 183 711 (-)</t>
  </si>
  <si>
    <t>MF: catalytic activity; MF: glutamate-ammonia ligase activity; BP: glutamine biosynthetic process; BP: nitrogen compound metabolic process</t>
  </si>
  <si>
    <t>Glutamine synthetase</t>
  </si>
  <si>
    <t>Glutamine synthetase, catalytic domain; Glutamine synthetase, beta-Grasp domain; Glutamine synthetase/guanido kinase, catalytic domain; Glutamine synthetase, N-terminal conserved site; Glutamine synthetase, glycine-rich site</t>
  </si>
  <si>
    <t>TraesCS6B01G327600</t>
  </si>
  <si>
    <t>577 356 234 .. 577 360 011 (+)</t>
  </si>
  <si>
    <t>Ankyrin repeat-containing protein</t>
  </si>
  <si>
    <t>Ankyrin repeat; Ankyrin repeat-containing domain; PGG domain</t>
  </si>
  <si>
    <t>TraesCS6B01G327700</t>
  </si>
  <si>
    <t>577 362 296 .. 577 365 093 (+)</t>
  </si>
  <si>
    <t>TraesCS6B01G327800</t>
  </si>
  <si>
    <t>577 367 692 .. 577 365 017 (-)</t>
  </si>
  <si>
    <t>RING-finger ubiquitin ligase</t>
  </si>
  <si>
    <t>TraesCS6B01G327900</t>
  </si>
  <si>
    <t>577 374 031 .. 577 372 715 (-)</t>
  </si>
  <si>
    <t>Chalcone synthase</t>
  </si>
  <si>
    <t>Chalcone/stilbene synthase, N-terminal; Chalcone/stilbene synthase, C-terminal; Thiolase-like</t>
  </si>
  <si>
    <t>TraesCS6B01G328000</t>
  </si>
  <si>
    <t>577 424 426 .. 577 417 825 (-)</t>
  </si>
  <si>
    <t>MF: catalytic activity; BP: galactose metabolic process; MF: UDP-glucose:hexose-1-phosphate uridylyltransferase activity; MF: zinc ion binding</t>
  </si>
  <si>
    <t>Galactose-1-phosphate uridylyltransferase</t>
  </si>
  <si>
    <t>Galactose-1-phosphate uridyl transferase, class I; Galactose-1-phosphate uridyl transferase, N-terminal; HIT-like domain</t>
  </si>
  <si>
    <t>TraesCS6B01G328100</t>
  </si>
  <si>
    <t>577 461 378 .. 577 460 698 (-)</t>
  </si>
  <si>
    <t>TraesCS6B01G328200</t>
  </si>
  <si>
    <t>578 093 648 .. 578 100 611 (+)</t>
  </si>
  <si>
    <t>BP: cytoskeleton organization; MF: microtubule binding</t>
  </si>
  <si>
    <t>Microtubule-associated protein 70-2</t>
  </si>
  <si>
    <t>Microtubule-associated protein 70</t>
  </si>
  <si>
    <t>TraesCS6B01G328300</t>
  </si>
  <si>
    <t>578 209 035 .. 578 213 851 (+)</t>
  </si>
  <si>
    <t>MF: nucleic acid binding; MF: RNA-directed 5'-3' RNA polymerase activity</t>
  </si>
  <si>
    <t>RNA-dependent RNA polymerase</t>
  </si>
  <si>
    <t>RNA recognition motif domain; RNA-dependent RNA polymerase, eukaryotic-type</t>
  </si>
  <si>
    <t>TraesCS6B01G328400</t>
  </si>
  <si>
    <t>578 292 778 .. 578 302 379 (+)</t>
  </si>
  <si>
    <t>TraesCS6B01G328500</t>
  </si>
  <si>
    <t>578 395 463 .. 578 401 748 (+)</t>
  </si>
  <si>
    <t>MF: RNA-directed 5'-3' RNA polymerase activity</t>
  </si>
  <si>
    <t>RNA-dependent RNA polymerase, eukaryotic-type</t>
  </si>
  <si>
    <t>TraesCS6B01G328600</t>
  </si>
  <si>
    <t>578 406 352 .. 578 396 567 (-)</t>
  </si>
  <si>
    <t>MACPF domain-containing protein</t>
  </si>
  <si>
    <t>Membrane attack complex component/perforin (MACPF) domain</t>
  </si>
  <si>
    <t>TraesCS6B01G328700</t>
  </si>
  <si>
    <t>578 460 045 .. 578 454 169 (-)</t>
  </si>
  <si>
    <t>MF: catalytic activity; CC: cytoplasm; MF: oxidoreductase activity, acting on the CH-CH group of donors; BP: oxidation-reduction process</t>
  </si>
  <si>
    <t>Dihydroorotate dehydrogenase (Quinone)</t>
  </si>
  <si>
    <t>Dihydroorotate dehydrogenase domain; Aldolase-type TIM barrel</t>
  </si>
  <si>
    <t>TraesCS6B01G328800</t>
  </si>
  <si>
    <t>578 506 230 .. 578 504 728 (-)</t>
  </si>
  <si>
    <t>TraesCS6B01G328900</t>
  </si>
  <si>
    <t>578 512 550 .. 578 506 633 (-)</t>
  </si>
  <si>
    <t>CC: integral component of membrane; BP: protein processing</t>
  </si>
  <si>
    <t>Nicastrin</t>
  </si>
  <si>
    <t>TraesCS6B01G329000</t>
  </si>
  <si>
    <t>578 512 651 .. 578 521 024 (+)</t>
  </si>
  <si>
    <t>MF: nucleic acid binding; MF: helicase activity; MF: ATP binding; MF: ATP-dependent helicase activity</t>
  </si>
  <si>
    <t>Helicase, C-terminal; DNA/RNA helicase, ATP-dependent, DEAH-box type, conserved site; Helicase-associated domain; DEAD/DEAH box helicase domain; IPR011709: Domain of unknown function DUF1605; Helicase superfamily 1/2, ATP-binding domain; P-loop containing nucleoside triphosphate hydrolase</t>
  </si>
  <si>
    <t>TraesCS6B01G329100</t>
  </si>
  <si>
    <t>578 525 244 .. 578 525 507 (+)</t>
  </si>
  <si>
    <t>guanylyl cyclase 1</t>
  </si>
  <si>
    <t>TraesCS6B01G329200</t>
  </si>
  <si>
    <t>578 555 512 .. 578 558 408 (+)</t>
  </si>
  <si>
    <t>TraesCS6B01G329300</t>
  </si>
  <si>
    <t>578 688 534 .. 578 688 055 (-)</t>
  </si>
  <si>
    <t>Glutamine--fructose-6-phosphate aminotransferase [isomerizing]</t>
  </si>
  <si>
    <t>TraesCS6B01G329400</t>
  </si>
  <si>
    <t>578 744 871 .. 578 746 370 (+)</t>
  </si>
  <si>
    <t>NAC domain-containing protein 29</t>
  </si>
  <si>
    <t>TraesCS6B01G329500</t>
  </si>
  <si>
    <t>578 772 873 .. 578 772 700 (-)</t>
  </si>
  <si>
    <t>lupeol synthase 2</t>
  </si>
  <si>
    <t>TraesCS7A01G560900</t>
  </si>
  <si>
    <t>732 378 707 .. 732 379 297 (+)</t>
  </si>
  <si>
    <t>TraesCS7A01G561000</t>
  </si>
  <si>
    <t>732 401 881 .. 732 402 585 (+)</t>
  </si>
  <si>
    <t>MF: DNA binding; MF: protein dimerization activity</t>
  </si>
  <si>
    <t>AGAMOUS-like MADS-box protein</t>
  </si>
  <si>
    <t>Transcription factor, MADS-box</t>
  </si>
  <si>
    <t>TraesCS7A01G561100</t>
  </si>
  <si>
    <t>732 471 001 .. 732 468 316 (-)</t>
  </si>
  <si>
    <t>TraesCS7A01G561200</t>
  </si>
  <si>
    <t>732 505 046 .. 732 506 375 (+)</t>
  </si>
  <si>
    <t>TraesCS7A01G561300</t>
  </si>
  <si>
    <t>732 507 823 .. 732 513 610 (+)</t>
  </si>
  <si>
    <t>TraesCS7A01G561400</t>
  </si>
  <si>
    <t>732 588 583 .. 732 586 985 (-)</t>
  </si>
  <si>
    <t>Cysteine protease, putative</t>
  </si>
  <si>
    <t>Peptidase C1A, papain C-terminal; Cathepsin propeptide inhibitor domain (I29); Cysteine peptidase, asparagine active site</t>
  </si>
  <si>
    <t>TraesCS7A01G561500</t>
  </si>
  <si>
    <t>732 596 946 .. 732 602 222 (+)</t>
  </si>
  <si>
    <t>DNA-binding protein RHL1</t>
  </si>
  <si>
    <t>TraesCS7A01G561600</t>
  </si>
  <si>
    <t>732 798 009 .. 732 802 031 (+)</t>
  </si>
  <si>
    <t>Transmembrane protein 53</t>
  </si>
  <si>
    <t>Protein of unknown function DUF829, TMEM53; Alpha/Beta hydrolase fold</t>
  </si>
  <si>
    <t>TraesCS7A01G561700</t>
  </si>
  <si>
    <t>732 805 331 .. 732 802 032 (-)</t>
  </si>
  <si>
    <t>TraesCS7A01G561800</t>
  </si>
  <si>
    <t>732 913 842 .. 732 918 214 (+)</t>
  </si>
  <si>
    <t>Elongation factor P--(R)-beta-lysine ligase</t>
  </si>
  <si>
    <t>TraesCS7A01G561900</t>
  </si>
  <si>
    <t>732 923 990 .. 732 919 437 (-)</t>
  </si>
  <si>
    <t>TraesCS7A01G562000</t>
  </si>
  <si>
    <t>732 936 411 .. 732 933 658 (-)</t>
  </si>
  <si>
    <t>TraesCS7A01G562100</t>
  </si>
  <si>
    <t>732 944 457 .. 732 943 541 (-)</t>
  </si>
  <si>
    <t>TraesCS7A01G562200</t>
  </si>
  <si>
    <t>732 971 775 .. 732 972 725 (+)</t>
  </si>
  <si>
    <t>F-box protein family-like protein</t>
  </si>
  <si>
    <t>TraesCS7A01G562300</t>
  </si>
  <si>
    <t>733 085 035 .. 733 086 451 (+)</t>
  </si>
  <si>
    <t>Gamma-tubulin complex component</t>
  </si>
  <si>
    <t>TraesCS7A01G562400</t>
  </si>
  <si>
    <t>733 220 563 .. 733 212 782 (-)</t>
  </si>
  <si>
    <t>TraesCS7A01G562500</t>
  </si>
  <si>
    <t>733 274 066 .. 733 278 209 (+)</t>
  </si>
  <si>
    <t>TraesCS7A01G562600</t>
  </si>
  <si>
    <t>733 335 238 .. 733 328 920 (-)</t>
  </si>
  <si>
    <t>TraesCS7A01G562700</t>
  </si>
  <si>
    <t>733 337 765 .. 733 340 168 (+)</t>
  </si>
  <si>
    <t>Coiled-coil domain-containing protein 12</t>
  </si>
  <si>
    <t>mRNA splicing factor, Cwf18</t>
  </si>
  <si>
    <t>TraesCS7A01G562800</t>
  </si>
  <si>
    <t>733 351 040 .. 733 340 248 (-)</t>
  </si>
  <si>
    <t>TraesCS7A01G562900</t>
  </si>
  <si>
    <t>733 368 237 .. 733 362 526 (-)</t>
  </si>
  <si>
    <t>TraesCS7A01G563000</t>
  </si>
  <si>
    <t>733 375 061 .. 733 373 730 (-)</t>
  </si>
  <si>
    <t>Sucrose synthase 3</t>
  </si>
  <si>
    <t>TraesCS7A01G563100</t>
  </si>
  <si>
    <t>733 439 390 .. 733 432 997 (-)</t>
  </si>
  <si>
    <t>MF: protein kinase activity; MF: protein binding; MF: ATP binding; BP: protein phosphorylation; MF: polysaccharide binding</t>
  </si>
  <si>
    <t>Protein kinase domain; EGF-like domain; Serine-threonine/tyrosine-protein kinase, catalytic domain; Serine/threonine-protein kinase, active site; Protein kinase-like domain; IPR017441: Protein kinase, ATP binding site; Wall-associated receptor kinase, galacturonan-binding domain</t>
  </si>
  <si>
    <t>TraesCS7A01G563200</t>
  </si>
  <si>
    <t>733 498 899 .. 733 500 481 (+)</t>
  </si>
  <si>
    <t>TraesCS7A01G563300</t>
  </si>
  <si>
    <t>733 514 015 .. 733 513 195 (-)</t>
  </si>
  <si>
    <t>BP: defense response; BP: response to biotic stimulus</t>
  </si>
  <si>
    <t>Pathogenesis-related (PR)-10-related norcoclaurine synthase-like protein</t>
  </si>
  <si>
    <t>Bet v I/Major latex protein; START-like domain; IPR024949: Bet v I type allergen</t>
  </si>
  <si>
    <t>TraesCS7A01G563400</t>
  </si>
  <si>
    <t>733 529 378 .. 733 529 884 (+)</t>
  </si>
  <si>
    <t>Chlorophyll a-b binding protein, chloroplastic</t>
  </si>
  <si>
    <t>TraesCS7A01G563500</t>
  </si>
  <si>
    <t>733 530 960 .. 733 530 122 (-)</t>
  </si>
  <si>
    <t>transmembrane protein, putative (DUF679)</t>
  </si>
  <si>
    <t>Protein of unknown function DUF679</t>
  </si>
  <si>
    <t>TraesCS7A01G563600</t>
  </si>
  <si>
    <t>733 569 846 .. 733 572 047 (+)</t>
  </si>
  <si>
    <t>TraesCS7A01G563700</t>
  </si>
  <si>
    <t>733 576 355 .. 733 575 844 (-)</t>
  </si>
  <si>
    <t>TraesCS7A01G563800</t>
  </si>
  <si>
    <t>733 610 228 .. 733 611 475 (+)</t>
  </si>
  <si>
    <t>TraesCS7A01G563900</t>
  </si>
  <si>
    <t>733 665 056 .. 733 668 517 (+)</t>
  </si>
  <si>
    <t>TraesCS7A01G564000</t>
  </si>
  <si>
    <t>733 775 165 .. 733 778 785 (+)</t>
  </si>
  <si>
    <t>Leucine-rich repeat; NB-ARC; Winged helix-turn-helix DNA-binding domain; P-loop containing nucleoside triphosphate hydrolase; Leucine-rich repeat domain, L domain-like</t>
  </si>
  <si>
    <t>TraesCS7A01G564100</t>
  </si>
  <si>
    <t>733 780 951 .. 733 783 521 (+)</t>
  </si>
  <si>
    <t>TraesCS7A01G564200</t>
  </si>
  <si>
    <t>733 788 962 .. 733 784 046 (-)</t>
  </si>
  <si>
    <t>lysine ketoglutarate reductase trans-splicing-like protein (DUF707)</t>
  </si>
  <si>
    <t>Protein of unknown function DUF707</t>
  </si>
  <si>
    <t>TraesCS7A01G564300</t>
  </si>
  <si>
    <t>733 817 694 .. 733 820 506 (+)</t>
  </si>
  <si>
    <t>Tetratricopeptide repeat-like superfamily protein, putative isoform 1</t>
  </si>
  <si>
    <t>Tetratricopeptide-like helical domain</t>
  </si>
  <si>
    <t>TraesCS7A01G564400</t>
  </si>
  <si>
    <t>733 993 445 .. 734 003 154 (+)</t>
  </si>
  <si>
    <t>TraesCS7A01G564500</t>
  </si>
  <si>
    <t>734 098 975 .. 734 081 520 (-)</t>
  </si>
  <si>
    <t>Transmembrane protein, putative (DUF247)</t>
  </si>
  <si>
    <t>Protein of unknown function DUF247, plant</t>
  </si>
  <si>
    <t>TraesCS7A01G564600</t>
  </si>
  <si>
    <t>734 156 734 .. 734 154 935 (-)</t>
  </si>
  <si>
    <t>TraesCS7A01G564700</t>
  </si>
  <si>
    <t>734 251 423 .. 734 266 716 (+)</t>
  </si>
  <si>
    <t>Ta11-like non-LTR retrotransposon</t>
  </si>
  <si>
    <t>Domain of unknown function DUF4283</t>
  </si>
  <si>
    <t>TraesCS7A01G564800</t>
  </si>
  <si>
    <t>734 299 447 .. 734 299 118 (-)</t>
  </si>
  <si>
    <t>FRIGIDA like 1, putative</t>
  </si>
  <si>
    <t>TraesCS7A01G564900</t>
  </si>
  <si>
    <t>734 365 963 .. 734 353 854 (-)</t>
  </si>
  <si>
    <t>Major sperm protein (MSP) domain; Protein kinase domain; WD40 repeat; Serine/threonine-protein kinase, active site; PapD-like; Protein kinase-like domain; Immunoglobulin-like fold; WD40/YVTN repeat-like-containing domain; Protein kinase, ATP binding site; WD40-repeat-containing domain</t>
  </si>
  <si>
    <t>TraesCS1A01G002800</t>
  </si>
  <si>
    <t>1 567 220 .. 1 565 963 (-)</t>
  </si>
  <si>
    <t>TraesCS1A01G002900</t>
  </si>
  <si>
    <t>1 657 115 .. 1 666 923 (+)</t>
  </si>
  <si>
    <t>TraesCS1A01G003000</t>
  </si>
  <si>
    <t>1 668 949 .. 1 670 358 (+)</t>
  </si>
  <si>
    <t>TraesCS1A01G003100</t>
  </si>
  <si>
    <t>1 698 603 .. 1 694 199 (-)</t>
  </si>
  <si>
    <t>disease resistance protein (TIR-NBS-LRR class)</t>
  </si>
  <si>
    <t>TraesCS1A01G003200</t>
  </si>
  <si>
    <t>1 721 421 .. 1 734 947 (+)</t>
  </si>
  <si>
    <t>MF: GTP binding</t>
  </si>
  <si>
    <t>Protein ROOT HAIR DEFECTIVE 3 homolog</t>
  </si>
  <si>
    <t>RHD3/Sey1; P-loop containing nucleoside triphosphate hydrolase; GB1/RHD3-type guanine nucleotide-binding (G) domain</t>
  </si>
  <si>
    <t>TraesCS1A01G003300</t>
  </si>
  <si>
    <t>1 792 119 .. 1 815 634 (+)</t>
  </si>
  <si>
    <t>RHD3/Sey1</t>
  </si>
  <si>
    <t>TraesCS1A01G003400</t>
  </si>
  <si>
    <t>2 163 439 .. 2 161 814 (-)</t>
  </si>
  <si>
    <t>3'-N-debenzoyl-2'-deoxytaxol N-benzoyltransferase</t>
  </si>
  <si>
    <t>TraesCS1A01G003500</t>
  </si>
  <si>
    <t>2 185 397 .. 2 184 957 (-)</t>
  </si>
  <si>
    <t>Glutamyl-tRNA(Gln) amidotransferase subunit B, chloroplastic/mitochondrial</t>
  </si>
  <si>
    <t>TraesCS1A01G003600</t>
  </si>
  <si>
    <t>2 236 852 .. 2 229 013 (-)</t>
  </si>
  <si>
    <t>MF: protein kinase activity; MF: calcium ion binding; MF: ATP binding; BP: protein phosphorylation; MF: polysaccharide binding</t>
  </si>
  <si>
    <t>Protein kinase domain; EGF-like calcium-binding domain; Serine/threonine-protein kinase, active site; Growth factor receptor cysteine-rich domain; Protein kinase-like domain; Protein kinase, ATP binding site; EGF-like calcium-binding, conserved site; Wall-associated receptor kinase, galacturonan-binding domain</t>
  </si>
  <si>
    <t>TraesCS1A01G003700</t>
  </si>
  <si>
    <t>2 291 887 .. 2 292 891 (+)</t>
  </si>
  <si>
    <t>CC: mitochondrion; BP: negative regulation of ATPase activity; MF: ATPase inhibitor activity</t>
  </si>
  <si>
    <t>F1F0-ATPase inhibitor protein</t>
  </si>
  <si>
    <t>Mitochondrial ATPase inhibitor</t>
  </si>
  <si>
    <t>TraesCS1A01G003800</t>
  </si>
  <si>
    <t>2 379 143 .. 2 377 713 (-)</t>
  </si>
  <si>
    <t>TraesCS1A01G003900</t>
  </si>
  <si>
    <t>2 391 500 .. 2 393 497 (+)</t>
  </si>
  <si>
    <t>TraesCS1A01G004000</t>
  </si>
  <si>
    <t>2 441 541 .. 2 437 843 (-)</t>
  </si>
  <si>
    <t>TraesCS1A01G004100</t>
  </si>
  <si>
    <t>2 474 568 .. 2 481 205 (+)</t>
  </si>
  <si>
    <t>TraesCS1A01G004200</t>
  </si>
  <si>
    <t>2 540 958 .. 2 540 491 (-)</t>
  </si>
  <si>
    <t>SNF1-related protein kinase regulatory subunit beta-2</t>
  </si>
  <si>
    <t>Association with the SNF1 complex (ASC) domain</t>
  </si>
  <si>
    <t>TraesCS1A01G004300</t>
  </si>
  <si>
    <t>2 550 647 .. 2 569 820 (+)</t>
  </si>
  <si>
    <t>TraesCS1A01G004400</t>
  </si>
  <si>
    <t>2 648 016 .. 2 642 460 (-)</t>
  </si>
  <si>
    <t>MF: DNA binding; MF: chromatin binding</t>
  </si>
  <si>
    <t>Protein SAWADEE HOMEODOMAIN-like protein 2</t>
  </si>
  <si>
    <t>Homeobox domain; Homeobox domain-like; SAWADEE domain</t>
  </si>
  <si>
    <t>TraesCS1A01G004500</t>
  </si>
  <si>
    <t>2 667 052 .. 2 661 957 (-)</t>
  </si>
  <si>
    <t>Protein sawadee homeodomain-like 2</t>
  </si>
  <si>
    <t>TraesCS1A01G004600</t>
  </si>
  <si>
    <t>2 843 854 .. 2 837 094 (-)</t>
  </si>
  <si>
    <t>TraesCS1A01G004700</t>
  </si>
  <si>
    <t>2 847 902 .. 2 850 951 (+)</t>
  </si>
  <si>
    <t>TraesCS1A01G004800</t>
  </si>
  <si>
    <t>2 934 676 .. 2 938 176 (+)</t>
  </si>
  <si>
    <t>Protein kinase domain; EGF-like domain; EGF-like calcium-binding domain; Serine/threonine-protein kinase, active site; Growth factor receptor cysteine-rich domain; Protein kinase-like domain; Protein kinase, ATP binding site; Wall-associated receptor kinase, galacturonan-binding domain</t>
  </si>
  <si>
    <t>TraesCS1A01G004900</t>
  </si>
  <si>
    <t>2 942 044 .. 2 945 027 (+)</t>
  </si>
  <si>
    <t>TraesCS1A01G005000</t>
  </si>
  <si>
    <t>2 975 187 .. 2 976 767 (+)</t>
  </si>
  <si>
    <t>Leucine-rich repeat receptor-like protein kinase family protein, putative</t>
  </si>
  <si>
    <t>Protein kinase domain; Leucine-rich repeat; Leucine-rich repeat, typical subtype; Protein kinase-like domain; Protein kinase, ATP binding site; Leucine-rich repeat domain, L domain-like</t>
  </si>
  <si>
    <t>TraesCS1A01G005100</t>
  </si>
  <si>
    <t>2 981 121 .. 2 978 903 (-)</t>
  </si>
  <si>
    <t>BP: vacuolar transport</t>
  </si>
  <si>
    <t>Charged multivesicular body protein 5</t>
  </si>
  <si>
    <t>Snf7 family</t>
  </si>
  <si>
    <t>TraesCS1A01G005200</t>
  </si>
  <si>
    <t>2 982 629 .. 2 986 266 (+)</t>
  </si>
  <si>
    <t>Protein kinase domain; Leucine-rich repeat; Leucine-rich repeat, typical subtype; Tyrosine-protein kinase, active site; Protein kinase-like domain; Leucine-rich repeat-containing N-terminal, plant-type; Leucine-rich repeat domain, L domain-like</t>
  </si>
  <si>
    <t>TraesCS1A01G005300</t>
  </si>
  <si>
    <t>3 013 341 .. 3 014 979 (+)</t>
  </si>
  <si>
    <t>TraesCS1A01G005400</t>
  </si>
  <si>
    <t>3 117 194 .. 3 118 502 (+)</t>
  </si>
  <si>
    <t>TraesCS1A01G005500</t>
  </si>
  <si>
    <t>3 122 276 .. 3 119 378 (-)</t>
  </si>
  <si>
    <t>Translocase subunit seca</t>
  </si>
  <si>
    <t>TraesCS1A01G005600</t>
  </si>
  <si>
    <t>3 262 577 .. 3 255 618 (-)</t>
  </si>
  <si>
    <t>MF: binding; CC: nucleus; BP: DNA-templated transcription, initiation; MF: protein heterodimerization activity; BP: regulation of sequence-specific DNA binding transcription factor activity</t>
  </si>
  <si>
    <t>Transcription initiation factor TFIID subunit 6</t>
  </si>
  <si>
    <t>TATA box binding protein associated factor (TAF); Histone-fold; TAF6, C-terminal HEAT repeat domain; Armadillo-like helical; Armadillo-type fold</t>
  </si>
  <si>
    <t>TraesCS1A01G005700</t>
  </si>
  <si>
    <t>3 377 838 .. 3 383 699 (+)</t>
  </si>
  <si>
    <t>MF: protein binding; MF: zinc ion binding; MF: histone binding</t>
  </si>
  <si>
    <t>E3 ubiquitin-protein ligase ORTHRUS 2</t>
  </si>
  <si>
    <t>Zinc finger, RING-type; Zinc finger, PHD-type; SRA-YDG; Zinc finger, FYVE/PHD-type; Zinc finger, RING/FYVE/PHD-type; PUA-like domain; Zinc finger, RING-type, conserved site; Zinc finger, PHD-type, conserved site; Zinc finger, PHD-finger; RING-type zinc-finger, LisH dimerisation motif</t>
  </si>
  <si>
    <t>TraesCS1A01G005800</t>
  </si>
  <si>
    <t>3 391 808 .. 3 386 287 (-)</t>
  </si>
  <si>
    <t>Mei2-like protein</t>
  </si>
  <si>
    <t>RNA recognition motif domain; Mei2/Mei2-like, C-terminal RNA recognition motif</t>
  </si>
  <si>
    <t>TraesCS1A01G005900</t>
  </si>
  <si>
    <t>3 446 931 .. 3 450 200 (+)</t>
  </si>
  <si>
    <t>TraesCS1A01G006000</t>
  </si>
  <si>
    <t>3 454 772 .. 3 451 854 (-)</t>
  </si>
  <si>
    <t>Protein kinase domain; Serine-threonine/tyrosine-protein kinase, catalytic domain; Leucine-rich repeat; IPR003591: Leucine-rich repeat, typical subtype; Protein kinase-like domain; Leucine-rich repeat-containing N-terminal, plant-type; Protein kinase, ATP binding site; Leucine-rich repeat domain, L domain-like</t>
  </si>
  <si>
    <t>TraesCS1A01G006100</t>
  </si>
  <si>
    <t>3 465 581 .. 3 462 554 (-)</t>
  </si>
  <si>
    <t>TraesCS1A01G006200</t>
  </si>
  <si>
    <t>3 491 814 .. 3 488 355 (-)</t>
  </si>
  <si>
    <t>Protein kinase domain; Leucine-rich repeat; Leucine-rich repeat, typical subtype; Tyrosine-protein kinase, active site; Protein kinase-like domain; Leucine-rich repeat-containing N-terminal, plant-type; Protein kinase, ATP binding site; Leucine-rich repeat domain, L domain-like</t>
  </si>
  <si>
    <t>TraesCS1A01G006300</t>
  </si>
  <si>
    <t>3 503 929 .. 3 500 137 (-)</t>
  </si>
  <si>
    <t>TraesCS1A01G006400</t>
  </si>
  <si>
    <t>3 532 796 .. 3 531 339 (-)</t>
  </si>
  <si>
    <t>TraesCS1A01G006500</t>
  </si>
  <si>
    <t>3 582 502 .. 3 579 010 (-)</t>
  </si>
  <si>
    <t>TraesCS1A01G006600</t>
  </si>
  <si>
    <t>3 614 205 .. 3 611 948 (-)</t>
  </si>
  <si>
    <t>TraesCS1A01G006700</t>
  </si>
  <si>
    <t>3 618 379 .. 3 614 765 (-)</t>
  </si>
  <si>
    <t>TraesCS1A01G006800</t>
  </si>
  <si>
    <t>3 657 388 .. 3 653 512 (-)</t>
  </si>
  <si>
    <t>Protein kinase domain; Leucine-rich repeat; Leucine-rich repeat, typical subtype; Tyrosine-protein kinase, active site; Protein kinase-like domain; Leucine-rich repeat-containing N-terminal, plant-type; Protein kinase, ATP binding site; Leucine rich repeat 4; Leucine-rich repeat domain, L domain-like</t>
  </si>
  <si>
    <t>TraesCS1A01G006900</t>
  </si>
  <si>
    <t>3 671 050 .. 3 669 097 (-)</t>
  </si>
  <si>
    <t>Protein kinase domain; Leucine-rich repeat; Leucine-rich repeat, typical subtype; Tyrosine-protein kinase, active site; Protein kinase-like domain; Protein kinase, ATP binding site; Leucine-rich repeat domain, L domain-like</t>
  </si>
  <si>
    <t>TraesCS1A01G007000</t>
  </si>
  <si>
    <t>3 679 612 .. 3 677 964 (-)</t>
  </si>
  <si>
    <t>Protein kinase domain; Leucine-rich repeat; Leucine-rich repeat, typical subtype; Tyrosine-protein kinase, active site; Protein kinase-like domain; Protein kinase, ATP binding site; Leucine rich repeat 4; Leucine-rich repeat domain, L domain-like</t>
  </si>
  <si>
    <t>TraesCS1A01G007100</t>
  </si>
  <si>
    <t>3 700 965 .. 3 698 525 (-)</t>
  </si>
  <si>
    <t>TraesCS1A01G007200</t>
  </si>
  <si>
    <t>3 776 265 .. 3 777 399 (+)</t>
  </si>
  <si>
    <t>Gamma-gliadin</t>
  </si>
  <si>
    <t>Gliadin/LMW glutenin; Bifunctional inhibitor/plant lipid transfer protein/seed storage helical domain</t>
  </si>
  <si>
    <t>TraesCS1A01G007300</t>
  </si>
  <si>
    <t>3 847 150 .. 3 845 611 (-)</t>
  </si>
  <si>
    <t>TraesCS1A01G007400</t>
  </si>
  <si>
    <t>4 033 339 .. 4 042 181 (+)</t>
  </si>
  <si>
    <t>TraesCS1A01G007500</t>
  </si>
  <si>
    <t>4 045 713 .. 4 048 684 (+)</t>
  </si>
  <si>
    <t>Cyclophilin-type peptidyl-prolyl cis-trans isomerase domain; Cyclophilin-type peptidyl-prolyl cis-trans isomerase, conserved site; Cyclophilin-like domain</t>
  </si>
  <si>
    <t>TraesCS1A01G007600</t>
  </si>
  <si>
    <t>4 048 290 .. 4 047 966 (-)</t>
  </si>
  <si>
    <t>TraesCS1A01G007700</t>
  </si>
  <si>
    <t>4 053 221 .. 4 053 823 (+)</t>
  </si>
  <si>
    <t>Gamma gliadin</t>
  </si>
  <si>
    <t>TraesCS1A01G007800</t>
  </si>
  <si>
    <t>4 054 742 .. 4 054 960 (+)</t>
  </si>
  <si>
    <t>transmembrane protein, putative (DUF 3339)</t>
  </si>
  <si>
    <t>Protein of unknown function DUF3339</t>
  </si>
  <si>
    <t>TraesCS1A01G007900</t>
  </si>
  <si>
    <t>4 063 197 .. 4 063 406 (+)</t>
  </si>
  <si>
    <t>TraesCS1A01G008000</t>
  </si>
  <si>
    <t>4 203 588 .. 4 202 215 (-)</t>
  </si>
  <si>
    <t>Low molecular weight glutenin subunit</t>
  </si>
  <si>
    <t>TraesCS1A01G008100</t>
  </si>
  <si>
    <t>4 497 200 .. 4 503 419 (+)</t>
  </si>
  <si>
    <t>Powdery mildew resistance protein</t>
  </si>
  <si>
    <t>TraesCS1A01G008200</t>
  </si>
  <si>
    <t>4 504 697 .. 4 502 605 (-)</t>
  </si>
  <si>
    <t>MICOS complex subunit Mic25</t>
  </si>
  <si>
    <t>TraesCS1A01G008300</t>
  </si>
  <si>
    <t>4 547 949 .. 4 556 616 (+)</t>
  </si>
  <si>
    <t>Pm3-like disease resistance protein</t>
  </si>
  <si>
    <t>TraesCS1A01G008400</t>
  </si>
  <si>
    <t>4 804 101 .. 4 805 663 (+)</t>
  </si>
  <si>
    <t>MF: oxidoreductase activity;GO:0055114 BP: oxidation-reduction process</t>
  </si>
  <si>
    <t>TraesCS1A01G008500</t>
  </si>
  <si>
    <t>4 811 264 .. 4 813 128 (+)</t>
  </si>
  <si>
    <t>HXXXD-type acyl-transferase family protein</t>
  </si>
  <si>
    <t>TraesCS1A01G008600</t>
  </si>
  <si>
    <t>5 029 289 .. 5 023 873 (-)</t>
  </si>
  <si>
    <t>Terpene synthase</t>
  </si>
  <si>
    <t>TraesCS1A01G008700</t>
  </si>
  <si>
    <t>5 132 497 .. 5 132 754 (+)</t>
  </si>
  <si>
    <t>Dynactin subunit 4</t>
  </si>
  <si>
    <t>TraesCS1A01G008800</t>
  </si>
  <si>
    <t>5 153 197 .. 5 150 710 (-)</t>
  </si>
  <si>
    <t>TraesCS1A01G008900</t>
  </si>
  <si>
    <t>5 233 610 .. 5 235 545 (+)</t>
  </si>
  <si>
    <t>Photoactivated adenylate cyclase subunit alpha</t>
  </si>
  <si>
    <t>TraesCS1A01G009000</t>
  </si>
  <si>
    <t>5 491 027 .. 5 495 112 (+)</t>
  </si>
  <si>
    <t>TraesCS1A01G009100</t>
  </si>
  <si>
    <t>5 496 528 .. 5 499 983 (+)</t>
  </si>
  <si>
    <t>TraesCS1A01G009200</t>
  </si>
  <si>
    <t>5 500 650 .. 5 501 198 (+)</t>
  </si>
  <si>
    <t>TraesCS1A01G009300</t>
  </si>
  <si>
    <t>5 507 743 .. 5 501 215 (-)</t>
  </si>
  <si>
    <t>TraesCS1A01G009400</t>
  </si>
  <si>
    <t>5 650 445 .. 5 645 284 (-)</t>
  </si>
  <si>
    <t>TraesCS1A01G009500</t>
  </si>
  <si>
    <t>5 871 427 .. 5 874 711 (+)</t>
  </si>
  <si>
    <t>TraesCS1A01G009600</t>
  </si>
  <si>
    <t>6 011 891 .. 6 008 284 (-)</t>
  </si>
  <si>
    <t>TraesCS1A01G009700</t>
  </si>
  <si>
    <t>6 023 437 .. 6 022 742 (-)</t>
  </si>
  <si>
    <t>Ankyrin repeat; Tetratricopeptide-like helical domain; Ankyrin repeat-containing domain</t>
  </si>
  <si>
    <t>TraesCS1A01G009800</t>
  </si>
  <si>
    <t>6 072 023 .. 6 068 969 (-)</t>
  </si>
  <si>
    <t>FAR1-related sequence protein, putative</t>
  </si>
  <si>
    <t>TraesCS1A01G009900</t>
  </si>
  <si>
    <t>6 151 646 .. 6 158 375 (+)</t>
  </si>
  <si>
    <t>TraesCS1A01G010000</t>
  </si>
  <si>
    <t>6 224 092 .. 6 223 835 (-)</t>
  </si>
  <si>
    <t>non-photochemical quenching 1</t>
  </si>
  <si>
    <t>TraesCS1A01G010100</t>
  </si>
  <si>
    <t>6 294 835 .. 6 293 918 (-)</t>
  </si>
  <si>
    <t>TraesCS1A01G010200</t>
  </si>
  <si>
    <t>6 317 837 .. 6 324 253 (+)</t>
  </si>
  <si>
    <t>Glucan 1,3-beta-glucosidase</t>
  </si>
  <si>
    <t>Glycoside hydrolase, family 5; Actin cross-linking; Glycoside hydrolase superfamily; Glycoside hydrolase, family 5, conserved site</t>
  </si>
  <si>
    <t>TraesCS1A01G010300</t>
  </si>
  <si>
    <t>6 332 192 .. 6 336 859 (+)</t>
  </si>
  <si>
    <t>TraesCS1A01G010400</t>
  </si>
  <si>
    <t>6 341 253 .. 6 336 328 (-)</t>
  </si>
  <si>
    <t>TraesCS1A01G010500</t>
  </si>
  <si>
    <t>6 423 492 .. 6 422 072 (-)</t>
  </si>
  <si>
    <t>Glycosyltransferase 2-like; Nucleotide-diphospho-sugar transferases</t>
  </si>
  <si>
    <t>TraesCS1A01G010600</t>
  </si>
  <si>
    <t>6 439 101 .. 6 438 286 (-)</t>
  </si>
  <si>
    <t>TraesCS1A01G010700</t>
  </si>
  <si>
    <t>6 475 129 .. 6 472 647 (-)</t>
  </si>
  <si>
    <t>Ribosomal RNA small subunit methyltransferase NEP1</t>
  </si>
  <si>
    <t>Ribosomal biogenesis, methyltransferase, EMG1/NEP1; Alpha/beta knot methyltransferases</t>
  </si>
  <si>
    <t>TraesCS1A01G010800</t>
  </si>
  <si>
    <t>6 500 095 .. 6 497 878 (-)</t>
  </si>
  <si>
    <t>Jacalin-like lectin domain; IPR004265: Plant disease resistance response protein</t>
  </si>
  <si>
    <t>TraesCS1A01G010900</t>
  </si>
  <si>
    <t>6 517 870 .. 6 562 688 (+)</t>
  </si>
  <si>
    <t>TraesCS1A01G011000</t>
  </si>
  <si>
    <t>6 555 457 .. 6 555 929 (+)</t>
  </si>
  <si>
    <t>SET domain-containing protein</t>
  </si>
  <si>
    <t>TraesCS1A01G011100</t>
  </si>
  <si>
    <t>6 566 139 .. 6 567 972 (+)</t>
  </si>
  <si>
    <t>Ribosomal protein S19/S15; IPR023575: Ribosomal protein S19, superfamily</t>
  </si>
  <si>
    <t>TraesCS1A01G011200</t>
  </si>
  <si>
    <t>6 576 401 .. 6 569 388 (-)</t>
  </si>
  <si>
    <t>Serine/threonine-protein kinase 19</t>
  </si>
  <si>
    <t>Serine-threonine protein kinase 19</t>
  </si>
  <si>
    <t>TraesCS1A01G011300</t>
  </si>
  <si>
    <t>6 655 482 .. 6 654 552 (-)</t>
  </si>
  <si>
    <t>TraesCS1A01G011400</t>
  </si>
  <si>
    <t>6 764 265 .. 6 760 744 (-)</t>
  </si>
  <si>
    <t>TraesCS1A01G011500</t>
  </si>
  <si>
    <t>6 765 452 .. 6 765 240 (-)</t>
  </si>
  <si>
    <t>Cytochrome oxidase assembly 3, mitochondrial</t>
  </si>
  <si>
    <t>TraesCS1A01G011600</t>
  </si>
  <si>
    <t>6 766 555 .. 6 766 340 (-)</t>
  </si>
  <si>
    <t>cytochrome oxidase assembly protein</t>
  </si>
  <si>
    <t>TraesCS1A01G011700</t>
  </si>
  <si>
    <t>6 773 978 .. 6 773 469 (-)</t>
  </si>
  <si>
    <t>MF: protein binding;GO:0008270 MF: zinc ion binding</t>
  </si>
  <si>
    <t>Zinc finger, RING-type; IPR013083: Zinc finger, RING/FYVE/PHD-type</t>
  </si>
  <si>
    <t>TraesCS1A01G011800</t>
  </si>
  <si>
    <t>6 788 571 .. 6 793 542 (+)</t>
  </si>
  <si>
    <t>TraesCS1A01G011900</t>
  </si>
  <si>
    <t>6 887 229 .. 6 883 478 (-)</t>
  </si>
  <si>
    <t>Protein kinase domain; EGF-like domain; Serine-threonine/tyrosine-protein kinase, catalytic domain; EGF-like calcium-binding domain; Protein kinase-like domain; Protein kinase, ATP binding site; EGF-like calcium-binding, conserved site; Wall-associated receptor kinase, galacturonan-binding domain</t>
  </si>
  <si>
    <t>TraesCS1A01G012000</t>
  </si>
  <si>
    <t>6 903 022 .. 6 899 326 (-0</t>
  </si>
  <si>
    <t>Protein kinase domain; EGF-like domain; Serine-threonine/tyrosine-protein kinase, catalytic domain; EGF-like calcium-binding domain; Serine/threonine-protein kinase, active site; Protein kinase-like domain; Protein kinase, ATP binding site; EGF-like calcium-binding, conserved site; Wall-associated receptor kinase, galacturonan-binding domain</t>
  </si>
  <si>
    <t>TraesCS1A01G012100</t>
  </si>
  <si>
    <t>6 915 989 .. 6 914 044 (-)</t>
  </si>
  <si>
    <t>Protein kinase domain; IPR008271: Serine/threonine-protein kinase, active site; Protein kinase-like domain</t>
  </si>
  <si>
    <t>TraesCS1A01G012200</t>
  </si>
  <si>
    <t>7 101 431 .. 7 100 687 (-)</t>
  </si>
  <si>
    <t>aluminum induced protein with YGL and LRDR motifs</t>
  </si>
  <si>
    <t>TraesCS1A01G012300</t>
  </si>
  <si>
    <t>7 109 053 .. 7 108 623 (-)</t>
  </si>
  <si>
    <t>TraesCS1A01G012400</t>
  </si>
  <si>
    <t>7 115 465 .. 7 109 888 (-)</t>
  </si>
  <si>
    <t>F-box domain; Kelch-type beta propeller</t>
  </si>
  <si>
    <t>TraesCS1A01G012500</t>
  </si>
  <si>
    <t>7 178 200 .. 7 184 960 (+)</t>
  </si>
  <si>
    <t>MF: protein binding;  BP: intracellular protein transport; BP: vesicle-mediated transport</t>
  </si>
  <si>
    <t>Transforming growth factor-beta receptor-associated protein 1</t>
  </si>
  <si>
    <t>Clathrin, heavy chain/VPS, 7-fold repeat; Citron homology (CNH) domain; Tetratricopeptide-like helical domain; WD40/YVTN repeat-like-containing domain; Vacuolar sorting protein 39/Transforming growth factor beta receptor-associated domain 1</t>
  </si>
  <si>
    <t>TraesCS1A01G012600</t>
  </si>
  <si>
    <t>7 185 497 .. 7 186 507 (+)</t>
  </si>
  <si>
    <t>TraesCS1A01G012700</t>
  </si>
  <si>
    <t>7 229 943 .. 7 228 719 (-)</t>
  </si>
  <si>
    <t>Fatty acid oxidation complex subunit alpha</t>
  </si>
  <si>
    <t>Crotonase superfamily; IPR029045: ClpP/crotonase-like domain</t>
  </si>
  <si>
    <t>TraesCS1A01G012800</t>
  </si>
  <si>
    <t>7 274 801 .. 7 275 803 (+)</t>
  </si>
  <si>
    <t>TraesCS1A01G012900</t>
  </si>
  <si>
    <t>7 276 861 .. 7 279 534 (+)</t>
  </si>
  <si>
    <t>Crotonase superfamily;  ClpP/crotonase-like domain</t>
  </si>
  <si>
    <t>TraesCS1A01G013000</t>
  </si>
  <si>
    <t>7 282 349 .. 7 294 745 (+)</t>
  </si>
  <si>
    <t>Disease resistance family protein</t>
  </si>
  <si>
    <t>TraesCS1A01G013100</t>
  </si>
  <si>
    <t>7 311 700 .. 7 312 269 (+)</t>
  </si>
  <si>
    <t>MADS-box transcription factor family protein</t>
  </si>
  <si>
    <t>TraesCS1A01G013200</t>
  </si>
  <si>
    <t>7 315 101 .. 7 325 769 (+)</t>
  </si>
  <si>
    <t>Ankyrin repeat protein family-like protein</t>
  </si>
  <si>
    <t>TraesCS1A01G013300</t>
  </si>
  <si>
    <t>7 522 531 .. 7 522 337 (-)</t>
  </si>
  <si>
    <t>Transketolase family protein</t>
  </si>
  <si>
    <t>TraesCS1A01G013400</t>
  </si>
  <si>
    <t>7 526 447 .. 7 525 852 (-)</t>
  </si>
  <si>
    <t>UDP-glycosyltransferase 72E3</t>
  </si>
  <si>
    <t>TraesCS1A01G013500</t>
  </si>
  <si>
    <t>7 536 155 .. 7 536 445 (-)</t>
  </si>
  <si>
    <t>TraesCS1A01G013600</t>
  </si>
  <si>
    <t>7 642 614 .. 7 643 473 (+)</t>
  </si>
  <si>
    <t>Knottin, scorpion toxin-like; IPR008176: Defensin, plant</t>
  </si>
  <si>
    <t>TraesCS1A01G013700</t>
  </si>
  <si>
    <t>7 654 123 .. 7 651 464 (-)</t>
  </si>
  <si>
    <t>MF: ubiquitin-protein transferase activity;MF: protein binding; BP: protein ubiquitination</t>
  </si>
  <si>
    <t>U-box domain protein</t>
  </si>
  <si>
    <t>U box domain;  Tetratricopeptide-like helical domain;  Tetratricopeptide repeat-containing domain;  Zinc finger, RING/FYVE/PHD-type;  Tetratricopeptide repeat</t>
  </si>
  <si>
    <t>TraesCS1A01G013800</t>
  </si>
  <si>
    <t>7 665 627 .. 7 657 145 (-)</t>
  </si>
  <si>
    <t>MF: catalytic activity; MF: methyltransferase activity; BP: biosynthetic process; MF: pyridoxal phosphate binding</t>
  </si>
  <si>
    <t>Methionine S-methyltransferase</t>
  </si>
  <si>
    <t>Aminotransferase, class I/classII; Pyridoxal phosphate-dependent transferase, major region, subdomain 1; Pyridoxal phosphate-dependent transferase, subdomain 2; Pyridoxal phosphate-dependent transferase; Methyltransferase domain; IPR025779: Methionine S-methyltransferase; S-adenosyl-L-methionine-dependent methyltransferase</t>
  </si>
  <si>
    <t>TraesCS1A01G013900</t>
  </si>
  <si>
    <t>7 677 264 .. 7 675 688 (-)</t>
  </si>
  <si>
    <t>Glutathione s-transferase</t>
  </si>
  <si>
    <t>TraesCS1A01G014000</t>
  </si>
  <si>
    <t>7 685 702 .. 7 685 115 (-)</t>
  </si>
  <si>
    <t>TraesCS1A01G014100</t>
  </si>
  <si>
    <t>7 698 190 .. 7 697 292 (-)</t>
  </si>
  <si>
    <t>TraesCS1A01G014200</t>
  </si>
  <si>
    <t>7 778 389 .. 7 777 149 (-)</t>
  </si>
  <si>
    <t>TraesCS1A01G014300</t>
  </si>
  <si>
    <t>7 811 031 .. 7 813 406 (-)</t>
  </si>
  <si>
    <t>C2 calcium/lipid-binding and GRAM domain protein</t>
  </si>
  <si>
    <t>C2 domain; Phosphoribosyltransferase C-terminal</t>
  </si>
  <si>
    <t>TraesCS1A01G014400</t>
  </si>
  <si>
    <t>7 830 271 .. 7 830 939 (+)</t>
  </si>
  <si>
    <t>MF: protein kinase activity; MF: ATP binding;GO:0006468 BP: protein phosphorylation</t>
  </si>
  <si>
    <t>TraesCS1A01G014500</t>
  </si>
  <si>
    <t>7 834 685 .. 7 837 216 (+)</t>
  </si>
  <si>
    <t>TraesCS1A01G014600</t>
  </si>
  <si>
    <t>7 852 766 .. 7 853 114 (+)</t>
  </si>
  <si>
    <t>MF: nucleic acid binding; MF: protein dimerization activity</t>
  </si>
  <si>
    <t>Zinc finger BED domain-containing protein DAYSLEEPER</t>
  </si>
  <si>
    <t>HAT, C-terminal dimerisation domain; Ribonuclease H-like domain</t>
  </si>
  <si>
    <t>TraesCS1A01G014700</t>
  </si>
  <si>
    <t>7 956 960 .. 7 957 283 (+)</t>
  </si>
  <si>
    <t>TraesCS1A01G014800</t>
  </si>
  <si>
    <t>7 962 375 .. 7 963 154 (+)</t>
  </si>
  <si>
    <t>TraesCS1A01G014900</t>
  </si>
  <si>
    <t>8 144 500 .. 8 141 960 (-)</t>
  </si>
  <si>
    <t>Protein kinase domain; S-locus glycoprotein domain; Bulb-type lectin domain; IPR003609: PAN/Apple domain; Serine/threonine-protein kinase, active site; Protein kinase-like domain; Protein kinase, ATP binding site; S-receptor-like serine/threonine-protein kinase</t>
  </si>
  <si>
    <t>TraesCS1A01G015000</t>
  </si>
  <si>
    <t>8 159 856 .. 8 157 346 (-)</t>
  </si>
  <si>
    <t>TraesCS1A01G015200</t>
  </si>
  <si>
    <t>8 244 826 .. 8 239 469 (-)</t>
  </si>
  <si>
    <t>Tubulin-specific chaperone cofactor E-like protein</t>
  </si>
  <si>
    <t>CAP Gly-rich domain; Leucine-rich repeat; Leucine-rich repeat, typical subtype; Ubiquitin-related domain; Leucine-rich repeat domain, L domain-like</t>
  </si>
  <si>
    <t>TraesCS1A01G015300</t>
  </si>
  <si>
    <t>8 247 217 .. 8 251 270 (+)</t>
  </si>
  <si>
    <t>Small GTPase superfamily; IPR005225: Small GTP-binding protein domain; IPR027417: P-loop containing nucleoside triphosphate hydrolase</t>
  </si>
  <si>
    <t>TraesCS1A01G015400</t>
  </si>
  <si>
    <t>8 266 341 .. 8 264 166 (-)</t>
  </si>
  <si>
    <t>Ras-related protein Rab-11A</t>
  </si>
  <si>
    <t>TraesCS1A01G015500</t>
  </si>
  <si>
    <t>8 292 883 .. 8 291 349 (-)</t>
  </si>
  <si>
    <t>MF: catalytic activity; MF: FMN binding; MF: oxidoreductase activity; BP: oxidation-reduction process</t>
  </si>
  <si>
    <t>12-oxophytodienoate reductase-like protein</t>
  </si>
  <si>
    <t>NADH:flavin oxidoreductase/NADH oxidase, N-terminal; Aldolase-type TIM barrel</t>
  </si>
  <si>
    <t>TraesCS1A01G015600</t>
  </si>
  <si>
    <t>8 295 508 .. 8 297 343 (+)</t>
  </si>
  <si>
    <t>TraesCS1A01G015700</t>
  </si>
  <si>
    <t>8 311 562 .. 8 313 243 (+)</t>
  </si>
  <si>
    <t>NADH:flavin oxidoreductase/NADH oxidase, N-terminal; IPR013785: Aldolase-type TIM barrel</t>
  </si>
  <si>
    <t>TraesCS1A01G015800</t>
  </si>
  <si>
    <t>8 320 695 .. 8 322 586 (+)</t>
  </si>
  <si>
    <t>MF: catalytic activity; MF: FMN binding;MF: oxidoreductase activity; BP: oxidation-reduction process</t>
  </si>
  <si>
    <t>TraesCS1A01G015900</t>
  </si>
  <si>
    <t>8 325 715 .. 8 329 799 (+)</t>
  </si>
  <si>
    <t>TraesCS1A01G016000</t>
  </si>
  <si>
    <t>8 331 822 .. 8 334 602 (+)</t>
  </si>
  <si>
    <t>TraesCS1A01G016100</t>
  </si>
  <si>
    <t>8 341 907 .. 8 344 730 (+)</t>
  </si>
  <si>
    <t>TraesCS1A01G016200</t>
  </si>
  <si>
    <t>8 633 154 .. 8 629 947 (-)</t>
  </si>
  <si>
    <t>TraesCS1A01G016300</t>
  </si>
  <si>
    <t>8 665 006 .. 8 670 147 (+)</t>
  </si>
  <si>
    <t>MF: protein kinase activity; MF: protein serine/threonine kinase activity; MF: calcium ion binding; MF: protein binding; MF: ATP binding; BP: protein phosphorylation; CC: integral component of membrane; MF: polysaccharide binding</t>
  </si>
  <si>
    <t>EGF-type aspartate/asparagine hydroxylation site; Protein kinase domain; EGF-like domain; EGF-like calcium-binding domain; Serine/threonine-protein kinase, active site; Protein kinase-like domain; Wall-associated receptor kinase; Protein kinase, ATP binding site; EGF-like calcium-binding, conserved site; Wall-associated receptor kinase, galacturonan-binding domain</t>
  </si>
  <si>
    <t>TraesCS1A01G016400</t>
  </si>
  <si>
    <t>8 718 515 .. 8 715 675 (-)</t>
  </si>
  <si>
    <t>NBS-LRR disease resistance protein, putative, expressed</t>
  </si>
  <si>
    <t>TraesCS1A01G016500</t>
  </si>
  <si>
    <t>8 732 467 .. 8 732 691 (+)</t>
  </si>
  <si>
    <t>Chromodomain-helicase-DNA-binding protein 8</t>
  </si>
  <si>
    <t>TraesCS1A01G016600</t>
  </si>
  <si>
    <t>9 089 736 .. 9 092 146 (+)</t>
  </si>
  <si>
    <t>MF: protein kinase activity;GO:0005509 MF: calcium ion binding; MF: protein binding; MF: ATP binding; BP: protein phosphorylation; MF: polysaccharide binding</t>
  </si>
  <si>
    <t>EGF-type aspartate/asparagine hydroxylation site; Protein kinase domain; EGF-like domain; EGF-like calcium-binding domain; Protein kinase-like domain; Protein kinase, ATP binding site; EGF-like calcium-binding, conserved site; Wall-associated receptor kinase, galacturonan-binding domain</t>
  </si>
  <si>
    <t>TraesCS1A01G016700</t>
  </si>
  <si>
    <t>9 092 204 .. 9 092 824 (+)</t>
  </si>
  <si>
    <t>TraesCS1A01G016800</t>
  </si>
  <si>
    <t>9 104 091 .. 9 103 014 (-)</t>
  </si>
  <si>
    <t>TraesCS1A01G016900</t>
  </si>
  <si>
    <t>9 110 522 .. 9 104 841 (-)</t>
  </si>
  <si>
    <t>MF: phosphatidate cytidylyltransferase activity; CC: membrane; MF: transferase activity, transferring phosphorus-containing groups</t>
  </si>
  <si>
    <t>Phosphatidate cytidylyltransferase</t>
  </si>
  <si>
    <t>Phosphatidate cytidylyltransferase; Phosphatidate cytidylyltransferase, eukaryota</t>
  </si>
  <si>
    <t>TraesCS1A01G017000</t>
  </si>
  <si>
    <t>9 119 143 .. 9 123 202 (+)</t>
  </si>
  <si>
    <t>TraesCS1A01G017100</t>
  </si>
  <si>
    <t>9 125 924 .. 9 126 091 (+)</t>
  </si>
  <si>
    <t>TraesCS1A01G017200</t>
  </si>
  <si>
    <t>9 129 494 .. 9 126 999 (-)</t>
  </si>
  <si>
    <t>Protein kinase domain; Bulb-type lectin domain; PAN/Apple domain; Serine/threonine-protein kinase, active site; Protein kinase-like domain; Protein kinase, ATP binding site; S-receptor-like serine/threonine-protein kinase</t>
  </si>
  <si>
    <t>TraesCS1A01G017300</t>
  </si>
  <si>
    <t>9 156 307 .. 9 157 322 (+)</t>
  </si>
  <si>
    <t>TraesCS1B01G028600</t>
  </si>
  <si>
    <t>13 892 597 .. 13 899 116 (+)</t>
  </si>
  <si>
    <t>TraesCS1B01G028700</t>
  </si>
  <si>
    <t>13 965 202 .. 13 970 031 (+)</t>
  </si>
  <si>
    <t>C5a peptidase</t>
  </si>
  <si>
    <t>TraesCS1B01G028800</t>
  </si>
  <si>
    <t>14 031 735 .. 14 030 108 (-)</t>
  </si>
  <si>
    <t>TraesCS1B01G028900</t>
  </si>
  <si>
    <t>14 100 474 .. 14 098 022 (-)</t>
  </si>
  <si>
    <t>TraesCS1B01G029000</t>
  </si>
  <si>
    <t>14 137 776 .. 14 139 317 (+)</t>
  </si>
  <si>
    <t>TraesCS1B01G029100</t>
  </si>
  <si>
    <t>14 145 085 .. 14 153 094 (+)</t>
  </si>
  <si>
    <t>Spectrin beta chain, brain 3</t>
  </si>
  <si>
    <t>TraesCS1B01G029200</t>
  </si>
  <si>
    <t>14 156 250 .. 14 166 522 (+)</t>
  </si>
  <si>
    <t>TIR-NBS-LRR class disease resistance protein</t>
  </si>
  <si>
    <t>TraesCS1B01G029300</t>
  </si>
  <si>
    <t>14 170 248 .. 14 170 505 (+)</t>
  </si>
  <si>
    <t>E3 ubiquitin-protein ligase pellino homolog 3</t>
  </si>
  <si>
    <t>TraesCS1B01G029400</t>
  </si>
  <si>
    <t>14 187 961 .. 14 186 824 (-)</t>
  </si>
  <si>
    <t>Phloem protein 2-like protein</t>
  </si>
  <si>
    <t>Phloem protein 2-like</t>
  </si>
  <si>
    <t>TraesCS1B01G029500</t>
  </si>
  <si>
    <t>14 287 658 .. 14 285 832 (-)</t>
  </si>
  <si>
    <t>TraesCS1B01G029600</t>
  </si>
  <si>
    <t>14 551 564 .. 14 568 041 (+)</t>
  </si>
  <si>
    <t>TraesCS1B01G029700</t>
  </si>
  <si>
    <t>14 609 435 .. 14 626 525 (+)</t>
  </si>
  <si>
    <t>Leucine-rich repeat, typical subtype; Leucine-rich repeat domain, L domain-like</t>
  </si>
  <si>
    <t>TraesCS1B01G029800</t>
  </si>
  <si>
    <t>14 634 788 .. 14 656 402 (+)</t>
  </si>
  <si>
    <t>TraesCS1B01G029900</t>
  </si>
  <si>
    <t>14 692 533 .. 14 691 678 (-)</t>
  </si>
  <si>
    <t>TraesCS1B01G030000</t>
  </si>
  <si>
    <t>14 843 598 .. 14 847 648 (+)</t>
  </si>
  <si>
    <t>TraesCS1B01G030100</t>
  </si>
  <si>
    <t>14 864 455 .. 14 866 465 (+)</t>
  </si>
  <si>
    <t>DNA repair and recombination protein RAD54-like</t>
  </si>
  <si>
    <t>TraesCS1B01G030200</t>
  </si>
  <si>
    <t>14 929 251 .. 14 931 368 (+)</t>
  </si>
  <si>
    <t>TraesCS1B01G030300</t>
  </si>
  <si>
    <t>14 952 265 .. 14 950 407 (-)</t>
  </si>
  <si>
    <t>SKP1-like protein 4</t>
  </si>
  <si>
    <t>TraesCS1B01G030400</t>
  </si>
  <si>
    <t>15 042 452 .. 15 038 439 (-)</t>
  </si>
  <si>
    <t>MF: hydrolase activity, hydrolyzing O-glycosyl compounds; BP: carbohydrate metabolic process; MF: carbohydrate binding</t>
  </si>
  <si>
    <t>Beta-galactosidase</t>
  </si>
  <si>
    <t>D-galactoside/L-rhamnose binding SUEL lectin domain; Glycoside hydrolase, family 35; Galactose-binding domain-like; Glycoside hydrolase superfamily; Glycoside hydrolase, family 35, conserved site; Glycoside hydrolase 35, catalytic domain</t>
  </si>
  <si>
    <t>TraesCS1B01G030500</t>
  </si>
  <si>
    <t>15 100 117 .. 15 097 670 (-)</t>
  </si>
  <si>
    <t>TraesCS1B01G030600</t>
  </si>
  <si>
    <t>15 112 122 .. 15 107 810 (-)</t>
  </si>
  <si>
    <t>calmodulin-binding family protein</t>
  </si>
  <si>
    <t>TraesCS1B01G030700</t>
  </si>
  <si>
    <t>15 141 444 .. 15 142 626 (+)</t>
  </si>
  <si>
    <t>TraesCS1B01G030800</t>
  </si>
  <si>
    <t>15 176 969 .. 15 165 681 (-)</t>
  </si>
  <si>
    <t>ABC transporter ATP-binding protein</t>
  </si>
  <si>
    <t>TraesCS1B01G030900</t>
  </si>
  <si>
    <t>15 238 182 .. 15 236 935 (-)</t>
  </si>
  <si>
    <t>TraesCS1B01G031000</t>
  </si>
  <si>
    <t>15 288 136 .. 15 290 367 (+)</t>
  </si>
  <si>
    <t>Dehydration-induced 19-like protein</t>
  </si>
  <si>
    <t>Drought induced 19 protein type, zinc-binding domain; Zinc finger, RING/FYVE/PHD-type; Protein dehydration-induced 19, C-terminal</t>
  </si>
  <si>
    <t>TraesCS1B01G031100</t>
  </si>
  <si>
    <t>15 295 770 .. 15 290 430 (-)</t>
  </si>
  <si>
    <t>BP: pseudouridine synthesis; MF: RNA binding; BP: RNA processing; BP: RNA modification; MF: pseudouridine synthase activity</t>
  </si>
  <si>
    <t>tRNA pseudouridine synthase B</t>
  </si>
  <si>
    <t>Pseudouridine synthase II, N-terminal; tRNA pseudouridine synthase II, TruB; Pseudouridine synthase, catalytic domain; tRNA pseudouridylate synthase B, C-terminal</t>
  </si>
  <si>
    <t>TraesCS1B01G031200</t>
  </si>
  <si>
    <t>15 339 921 .. 15 340 166 (+)</t>
  </si>
  <si>
    <t>Inhibitor protein</t>
  </si>
  <si>
    <t>TraesCS1B01G031300</t>
  </si>
  <si>
    <t>15 363 358 .. 15 361 028 (-)</t>
  </si>
  <si>
    <t>TraesCS1B01G031400</t>
  </si>
  <si>
    <t>15 421 816 .. 15 422 013 (+)</t>
  </si>
  <si>
    <t>TraesCS1B01G031500</t>
  </si>
  <si>
    <t>15 441 928 .. 15 438 996 (-)</t>
  </si>
  <si>
    <t>MF: structural constituent of ribosome; CC: ribosome; BP: translation; CC: large ribosomal subunit</t>
  </si>
  <si>
    <t>50S ribosomal protein L22</t>
  </si>
  <si>
    <t>Ribosomal protein L22/L17; Ribosomal protein L22, bacterial/chloroplast-type</t>
  </si>
  <si>
    <t>TraesCS1B01G031600</t>
  </si>
  <si>
    <t>15 451 124 .. 15 448 355 (-)</t>
  </si>
  <si>
    <t>lysine ketoglutarate reductase trans-splicing protein (DUF707)</t>
  </si>
  <si>
    <t>TraesCS1B01G031700</t>
  </si>
  <si>
    <t>15 519 874 .. 15 517 021 (-)</t>
  </si>
  <si>
    <t>Protein kinase domain; EGF-like calcium-binding domain; Serine/threonine-protein kinase, active site; Protein kinase-like domain; Protein kinase, ATP binding site; EGF-like calcium-binding, conserved site; Wall-associated receptor kinase, galacturonan-binding domain Serine/threonine-protein kinase, active site; Protein kinase-like domain; Protein kinase, ATP binding site; EGF-like calcium-binding, conserved site; Wall-associated receptor kinase, galacturonan-binding domain</t>
  </si>
  <si>
    <t>TraesCS1B01G031800</t>
  </si>
  <si>
    <t>15 526 043 .. 15 528 357 (+)</t>
  </si>
  <si>
    <t>TraesCS1B01G031900</t>
  </si>
  <si>
    <t>15 530 918 .. 15 530 721 (-)</t>
  </si>
  <si>
    <t>TraesCS1B01G032000</t>
  </si>
  <si>
    <t>15 578 829 .. 15 579 449 (+)</t>
  </si>
  <si>
    <t>Protein kinase domain; Serine-threonine/tyrosine-protein kinase, catalytic domain; Serine/threonine-protein kinase, active site; Protein kinase-like domain</t>
  </si>
  <si>
    <t>TraesCS1B01G032100</t>
  </si>
  <si>
    <t>15 641 264 .. 15 638 406 (-)</t>
  </si>
  <si>
    <t>MF: protein kinase activity; MF: calcium ion binding; MF: ATP binding; BP: protein phosphorylation</t>
  </si>
  <si>
    <t>Protein kinase domain; EGF-like calcium-binding domain; Serine/threonine-protein kinase, active site; Protein kinase-like domain; Protein kinase, ATP binding site; IPR018097: EGF-like calcium-binding, conserved site</t>
  </si>
  <si>
    <t>TraesCS1B01G032200</t>
  </si>
  <si>
    <t>15 655 141 .. 15 661 187 (+)</t>
  </si>
  <si>
    <t>TraesCS1B01G032300</t>
  </si>
  <si>
    <t>15 707 939 .. 15 713 937 (+)</t>
  </si>
  <si>
    <t>TraesCS1B01G032400</t>
  </si>
  <si>
    <t>15 743 947 .. 15 742 607 (-)</t>
  </si>
  <si>
    <t>DUF868 family protein (DUF868)</t>
  </si>
  <si>
    <t>Protein of unknown function DUF868, plant</t>
  </si>
  <si>
    <t>TraesCS1B01G032500</t>
  </si>
  <si>
    <t>15 751 148 .. 15 744 865 (-)</t>
  </si>
  <si>
    <t>TraesCS1B01G032600</t>
  </si>
  <si>
    <t>15 869 836 .. 15 875 064 (+)</t>
  </si>
  <si>
    <t>Ubiquitin-protein ligase, putative</t>
  </si>
  <si>
    <t>BRCT domain; Zinc finger, RING-type; Zinc finger, FYVE/PHD-type; Zinc finger, RING/FYVE/PHD-type; Zinc finger, RING-type, conserved site; Zinc finger, PHD-type, conserved site</t>
  </si>
  <si>
    <t>TraesCS1B01G032700</t>
  </si>
  <si>
    <t>15 875 847 .. 15 879 684 (+)</t>
  </si>
  <si>
    <t>TraesCS1B01G032800</t>
  </si>
  <si>
    <t>15 903 558 .. 15 895 667 (-)</t>
  </si>
  <si>
    <t>TraesCS1B01G032900</t>
  </si>
  <si>
    <t>16 123 707 .. 16 123 940 (+)</t>
  </si>
  <si>
    <t>TraesCS1B01G033000</t>
  </si>
  <si>
    <t>16 191 482 .. 16 188 101 (-)</t>
  </si>
  <si>
    <t>Multicopper oxidase LPR2</t>
  </si>
  <si>
    <t>TraesCS1B01G033100</t>
  </si>
  <si>
    <t>16 214 960 .. 16 215 274 (+)</t>
  </si>
  <si>
    <t>CC: core TFIIH complex; BP: nucleotide-excision repair; BP: regulation of transcription, DNA-templated</t>
  </si>
  <si>
    <t>General transcription factor IIH subunit 5</t>
  </si>
  <si>
    <t>FIIH subunit TTDA/Tfb5</t>
  </si>
  <si>
    <t>TraesCS1B01G033200</t>
  </si>
  <si>
    <t>16 216 483 .. 16 217 635 (+)</t>
  </si>
  <si>
    <t>Cysteine peptidase, cysteine active site; Peptidase C1A, papain C-terminal; Cathepsin propeptide inhibitor domain (I29); Cysteine peptidase, histidine active site; Cysteine peptidase, asparagine active site</t>
  </si>
  <si>
    <t>TraesCS1B01G033300</t>
  </si>
  <si>
    <t>16 225 723 .. 16 223 549 (-)</t>
  </si>
  <si>
    <t>Guanine nucleotide-binding protein G(k) subunit alpha</t>
  </si>
  <si>
    <t>TraesCS1B01G033400</t>
  </si>
  <si>
    <t>16 229 113 .. 16 231 600 (+)</t>
  </si>
  <si>
    <t>Protein phosphatase 2c, putative</t>
  </si>
  <si>
    <t>PPM-type phosphatase domain</t>
  </si>
  <si>
    <t>TraesCS1B01G033500</t>
  </si>
  <si>
    <t>16 254 999 .. 16 244 001 (-)</t>
  </si>
  <si>
    <t>Elongation factor G</t>
  </si>
  <si>
    <t>Translation elongation factor EFG, V domain; Translation elongation factor EFG/EF2, domain IV; Elongation factor G, III-V domain; Ribosomal protein S5 domain 2-type fold, subgroup; Ribosomal protein S5 domain 2-type fold</t>
  </si>
  <si>
    <t>TraesCS1B01G033600</t>
  </si>
  <si>
    <t>16 400 061 .. 16 402 254 (+)</t>
  </si>
  <si>
    <t>TraesCS1B01G033700</t>
  </si>
  <si>
    <t>16 428 373 .. 16 426 498 (-)</t>
  </si>
  <si>
    <t>Benzyl alcohol O-benzoyltransferase</t>
  </si>
  <si>
    <t>TraesCS1B01G033800</t>
  </si>
  <si>
    <t>16 462 616 .. 16 462 846 (+)</t>
  </si>
  <si>
    <t>TraesCS1B01G033900</t>
  </si>
  <si>
    <t>16 464 769 .. 16 464 518 (-)</t>
  </si>
  <si>
    <t>TraesCS1B01G034000</t>
  </si>
  <si>
    <t>16 465 496 .. 16 465 732 (+)</t>
  </si>
  <si>
    <t>TraesCS1B01G034100</t>
  </si>
  <si>
    <t>16 478 350 .. 16 479 064 (+)</t>
  </si>
  <si>
    <t>TraesCS1B01G034200</t>
  </si>
  <si>
    <t>16 480 743 .. 16 480 168 (-)</t>
  </si>
  <si>
    <t>TraesCS1B01G034300</t>
  </si>
  <si>
    <t>16 502 688 .. 16 501 939 (-)</t>
  </si>
  <si>
    <t>TraesCS1B01G034400</t>
  </si>
  <si>
    <t>16 506 678 .. 16 506 028 (-)</t>
  </si>
  <si>
    <t>TraesCS1B01G034500</t>
  </si>
  <si>
    <t>16 518 247 .. 16 523 333 (+)</t>
  </si>
  <si>
    <t>TraesCS1B01G034600</t>
  </si>
  <si>
    <t>16 530 030 .. 16 530 854 (+)</t>
  </si>
  <si>
    <t>TraesCS1B01G034700</t>
  </si>
  <si>
    <t>16 532 045 .. 16 534 107 (+)</t>
  </si>
  <si>
    <t>TraesCS1B01G034800</t>
  </si>
  <si>
    <t>16 562 868 .. 16 565 565 (+)</t>
  </si>
  <si>
    <t>Heme/hemopexin transporter protein HuxB</t>
  </si>
  <si>
    <t>TraesCS1B01G034900</t>
  </si>
  <si>
    <t>16 644 449 .. 16 645 738 (+)</t>
  </si>
  <si>
    <t>TraesCS1B01G035000</t>
  </si>
  <si>
    <t>16 658 539 .. 16 658 285 (-)</t>
  </si>
  <si>
    <t>TraesCS1B01G035100</t>
  </si>
  <si>
    <t>16 693 069 .. 16 693 803 (+)</t>
  </si>
  <si>
    <t>TraesCS1B01G035200</t>
  </si>
  <si>
    <t>16 757 203 .. 16 764 102 (+)</t>
  </si>
  <si>
    <t>TraesCS1B01G035300</t>
  </si>
  <si>
    <t>16 794 949 .. 16 795 182 (+)</t>
  </si>
  <si>
    <t>TraesCS1B01G035400</t>
  </si>
  <si>
    <t>16 839 554 .. 16 841 294 (+)</t>
  </si>
  <si>
    <t>TraesCS1B01G035500</t>
  </si>
  <si>
    <t>16 856 155 .. 16 862 125 (+)</t>
  </si>
  <si>
    <t>TraesCS1B01G035600</t>
  </si>
  <si>
    <t>16 925 435 .. 16 931 837 (+)</t>
  </si>
  <si>
    <t>TraesCS1B01G035700</t>
  </si>
  <si>
    <t>17 020 022 .. 17 013 616 (-)</t>
  </si>
  <si>
    <t>TraesCS1B01G035800</t>
  </si>
  <si>
    <t>17 067 047 .. 17 068 871 (+)</t>
  </si>
  <si>
    <t>MF: 4-hydroxyphenylpyruvate dioxygenase activity; BP: aromatic amino acid family metabolic process; MF: oxidoreductase activity, acting on single donors with incorporation of molecular oxygen; BP: oxidation-reduction process</t>
  </si>
  <si>
    <t>4-hydroxyphenylpyruvate dioxygenase</t>
  </si>
  <si>
    <t>4-hydroxyphenylpyruvate dioxygenase; Glyoxalase/Bleomycin resistance protein/Dihydroxybiphenyl dioxygenase</t>
  </si>
  <si>
    <t>TraesCS1B01G035900</t>
  </si>
  <si>
    <t>17 135 742 .. 17 136 107 (+)</t>
  </si>
  <si>
    <t>Poly(ADP-ribose) polymerase pme-1</t>
  </si>
  <si>
    <t>TraesCS1B01G407600</t>
  </si>
  <si>
    <t>634 779 042 .. 634 782 235 (+)</t>
  </si>
  <si>
    <t>BRISC complex subunit Abro1</t>
  </si>
  <si>
    <t>TraesCS1B01G407700</t>
  </si>
  <si>
    <t>634 866 304 .. 634 865 806 (-)</t>
  </si>
  <si>
    <t>Protease inhibitor/seed storage/lipid transfer protein family protein</t>
  </si>
  <si>
    <t>TraesCS1B01G407800</t>
  </si>
  <si>
    <t>634 934 858 .. 634 934 360 (-)</t>
  </si>
  <si>
    <t>TraesCS1B01G407900</t>
  </si>
  <si>
    <t>635 000 531 .. 634 999 818 (-)</t>
  </si>
  <si>
    <t>TraesCS1B01G408000</t>
  </si>
  <si>
    <t>635 140 247 .. 635 139 749 (-)</t>
  </si>
  <si>
    <t>TraesCS1B01G408100</t>
  </si>
  <si>
    <t>635 511 391 .. 635 509 822 (-)</t>
  </si>
  <si>
    <t>TraesCS1B01G408200</t>
  </si>
  <si>
    <t>635 920 024 .. 635 926 285 (+)</t>
  </si>
  <si>
    <t>Asparagine synthetase</t>
  </si>
  <si>
    <t>TraesCS1B01G408300</t>
  </si>
  <si>
    <t>635 978 102 .. 635 985 684 (+)</t>
  </si>
  <si>
    <t>TraesCS1B01G408500</t>
  </si>
  <si>
    <t>636 130 238 .. 636 130 900 (+)</t>
  </si>
  <si>
    <t>TraesCS1B01G408600</t>
  </si>
  <si>
    <t>636 261 651 .. 636 264 756 (+)</t>
  </si>
  <si>
    <t>CC: protein phosphatase type 2A complex; MF: binding; BP: signal transduction; MF: protein phosphatase regulator activity</t>
  </si>
  <si>
    <t>Serine/threonine protein phosphatase 2A regulatory subunit B</t>
  </si>
  <si>
    <t>Protein phosphatase 2A, regulatory B subunit, B56; Armadillo-like helical; IPR016024: Armadillo-type fold</t>
  </si>
  <si>
    <t>TraesCS1B01G408700</t>
  </si>
  <si>
    <t>636 481 545 .. 636 480 783 (-)</t>
  </si>
  <si>
    <t>TraesCS1B01G408800</t>
  </si>
  <si>
    <t>636 490 049 .. 636 489 846 (-)</t>
  </si>
  <si>
    <t>TraesCS1B01G408900</t>
  </si>
  <si>
    <t>636 492 375 .. 636 492 172 (-)</t>
  </si>
  <si>
    <t>TraesCS1B01G409000</t>
  </si>
  <si>
    <t>636 679 928 .. 636 679 356 (-)</t>
  </si>
  <si>
    <t>Invertase/pectin methylesterase inhibitor family protein</t>
  </si>
  <si>
    <t>TraesCS1B01G409100</t>
  </si>
  <si>
    <t>636 727 081 .. 636 725 519 (-)</t>
  </si>
  <si>
    <t>Peptidase C1A, papain C-terminal; Cathepsin propeptide inhibitor domain (I29)</t>
  </si>
  <si>
    <t>TraesCS1B01G409200</t>
  </si>
  <si>
    <t>636 739 288 .. 636 737 834 (-)</t>
  </si>
  <si>
    <t>Peptidase C1A, papain C-terminal; Cathepsin propeptide inhibitor domain (I29); Cysteine peptidase, histidine active site; Cysteine peptidase, asparagine active site</t>
  </si>
  <si>
    <t>TraesCS1B01G409300</t>
  </si>
  <si>
    <t>636 754 504 .. 636 753 060 (-)</t>
  </si>
  <si>
    <t>MF: electron carrier activity; MF: iron-sulfur cluster binding</t>
  </si>
  <si>
    <t>Photosynthetic NDH subcomplex B 3</t>
  </si>
  <si>
    <t>2Fe-2S ferredoxin-type iron-sulfur binding domain; IPR012675: Beta-grasp domain</t>
  </si>
  <si>
    <t>TraesCS1B01G409400</t>
  </si>
  <si>
    <t>636 768 443 .. 636 768 817 (+)</t>
  </si>
  <si>
    <t>UF4228 domain protein</t>
  </si>
  <si>
    <t>TraesCS1B01G409500</t>
  </si>
  <si>
    <t>636 796 069 .. 636 796 581 (+)</t>
  </si>
  <si>
    <t>Zinc finger, C2H2</t>
  </si>
  <si>
    <t>TraesCS1B01G409600</t>
  </si>
  <si>
    <t>636 801 067 .. 636 801 444 (+)</t>
  </si>
  <si>
    <t>Glutamate-1-semialdehyde 2,1-aminomutase</t>
  </si>
  <si>
    <t>TraesCS1B01G409700</t>
  </si>
  <si>
    <t>636 817 366 .. 636 817 725 (+)</t>
  </si>
  <si>
    <t>LEM domain-containing protein 1</t>
  </si>
  <si>
    <t>TraesCS1B01G409800</t>
  </si>
  <si>
    <t>636 838 205 .. 636 840 178 (+)</t>
  </si>
  <si>
    <t>60S ribosomal protein L35a-like protein</t>
  </si>
  <si>
    <t>Ribosomal protein L35A; Translation protein, beta-barrel domain; Ribosomal protein L35Ae, conserved site</t>
  </si>
  <si>
    <t>TraesCS1B01G409900</t>
  </si>
  <si>
    <t>636 859 998 .. 636 861 915 (+)</t>
  </si>
  <si>
    <t>transmembrane protein, putative (DUF247)</t>
  </si>
  <si>
    <t>TraesCS1B01G410000</t>
  </si>
  <si>
    <t>636 875 086 .. 636 873 554 (-)</t>
  </si>
  <si>
    <t>TraesCS1B01G410100</t>
  </si>
  <si>
    <t>637 286 295 .. 637 283 984 (-)</t>
  </si>
  <si>
    <t>Replication protein A 32 kDa subunit</t>
  </si>
  <si>
    <t>TraesCS1B01G410200</t>
  </si>
  <si>
    <t>637 354 215 .. 637 352 505 (-)</t>
  </si>
  <si>
    <t>TraesCS1B01G410300</t>
  </si>
  <si>
    <t>637 368 443 .. 637 370 607 (+)</t>
  </si>
  <si>
    <t>TraesCS1B01G410400</t>
  </si>
  <si>
    <t>637 371 924 .. 637 372 738 (+)</t>
  </si>
  <si>
    <t>Casparian strip membrane protein; IPR006702: Domain of unknown function DUF588</t>
  </si>
  <si>
    <t>TraesCS1B01G410500</t>
  </si>
  <si>
    <t>637 388 581 .. 637 387 602 (-)</t>
  </si>
  <si>
    <t>TraesCS1B01G410600</t>
  </si>
  <si>
    <t>637 397 220 .. 637 400 237 (+)</t>
  </si>
  <si>
    <t>MF: chitinase activity; MF: protein kinase activity; MF: ATP binding; BP: chitin catabolic process; BP: protein phosphorylation; BP: cell wall macromolecule catabolic process</t>
  </si>
  <si>
    <t>Kinase, putative</t>
  </si>
  <si>
    <t>Protein kinase domain; Glycoside hydrolase, family 19, catalytic; Serine/threonine-protein kinase, active site; Protein kinase-like domain; Protein kinase, ATP binding site; Lysozyme-like domain</t>
  </si>
  <si>
    <t>TraesCS1B01G410700</t>
  </si>
  <si>
    <t>637 478 574 .. 637 477 591 (-)</t>
  </si>
  <si>
    <t>TraesCS1B01G410800</t>
  </si>
  <si>
    <t>637 494 892 .. 637 499 733 (+)</t>
  </si>
  <si>
    <t>TraesCS1B01G410900</t>
  </si>
  <si>
    <t>637 526 010 .. 637 523 344 (-)</t>
  </si>
  <si>
    <t>F-box domain; F-box associated interaction domain</t>
  </si>
  <si>
    <t>TraesCS1B01G411000</t>
  </si>
  <si>
    <t>637 543 578 .. 637 548 326 (+)</t>
  </si>
  <si>
    <t>CC: nucleus;GO:0006260 BP: DNA replication</t>
  </si>
  <si>
    <t>DNA replication complex GINS protein PSF2</t>
  </si>
  <si>
    <t>DNA replication complex GINS protein Psf2; GINS subunit, domain A</t>
  </si>
  <si>
    <t>TraesCS1B01G411100</t>
  </si>
  <si>
    <t>637 592 544 .. 637 595 500 (+)</t>
  </si>
  <si>
    <t>MF: catalytic activity; BP: metabolic process; MF: 1-deoxy-D-xylulose-5-phosphate synthase activity; BP: terpenoid biosynthetic process</t>
  </si>
  <si>
    <t>1-deoxy-D-xylulose 5-phosphate synthase</t>
  </si>
  <si>
    <t>Transketolase, N-terminal; Transketolase-like, pyrimidine-binding domain; Deoxyxylulose-5-phosphate synthase; Transketolase C-terminal/Pyruvate-ferredoxin oxidoreductase domain II; Transketolase binding site; Thiamin diphosphate-binding fold; Transketolase, C-terminal domain</t>
  </si>
  <si>
    <t>TraesCS1B01G411200</t>
  </si>
  <si>
    <t>637 608 134 .. 637 612 909 (+)</t>
  </si>
  <si>
    <t>Hippocampus abundant transcript-like protein 1</t>
  </si>
  <si>
    <t>TraesCS1B01G411300</t>
  </si>
  <si>
    <t>637 615 827 .. 637 615 165 (-)</t>
  </si>
  <si>
    <t>TraesCS1B01G411400</t>
  </si>
  <si>
    <t>637 620 986 .. 637 623 969 (+)</t>
  </si>
  <si>
    <t>TraesCS1B01G411500</t>
  </si>
  <si>
    <t>637 807 574 .. 637 805 433 (-)</t>
  </si>
  <si>
    <t>TraesCS1B01G411600</t>
  </si>
  <si>
    <t>637 815 266 .. 637 817 819 (+)</t>
  </si>
  <si>
    <t>TraesCS1B01G411700</t>
  </si>
  <si>
    <t>637 832 374 .. 637 825 648 (-)</t>
  </si>
  <si>
    <t>Dynamin-related protein</t>
  </si>
  <si>
    <t>Dynamin central domain; Dynamin, GTPase domain; Dynamin GTPase effector; GTPase effector domain; Dynamin superfamily; P-loop containing nucleoside triphosphate hydrolase; Dynamin-type guanine nucleotide-binding (G) domain</t>
  </si>
  <si>
    <t>TraesCS1B01G411800</t>
  </si>
  <si>
    <t>637 915 448 .. 637 913 058 (-)</t>
  </si>
  <si>
    <t>Tesmin/TSO1-like CXC domain containing protein, expressed</t>
  </si>
  <si>
    <t>TraesCS1B01G411900</t>
  </si>
  <si>
    <t>637 937 998 .. 637 945 870 (+)</t>
  </si>
  <si>
    <t>TraesCS1B01G412000</t>
  </si>
  <si>
    <t>637 948 814 .. 637 949 773 (+)</t>
  </si>
  <si>
    <t>BTB/POZ domain; MATH/TRAF domain; TRAF-like; IPR011333: SKP1/BTB/POZ domain</t>
  </si>
  <si>
    <t>TraesCS1B01G412100</t>
  </si>
  <si>
    <t>638 013 348 .. 638 015 987 (+)</t>
  </si>
  <si>
    <t>Cytochrome b561 and DOMON domain-containing protein</t>
  </si>
  <si>
    <t>DOMON domain; Cytochrome b561/ferric reductase transmembrane; Cytochrome b561 and DOMON domain-containing protein</t>
  </si>
  <si>
    <t>TraesCS1B01G412200</t>
  </si>
  <si>
    <t>638 034 242 .. 638 036 714 (+)</t>
  </si>
  <si>
    <t>TraesCS1B01G412300</t>
  </si>
  <si>
    <t>638 090 127 .. 638 089 828 (-)</t>
  </si>
  <si>
    <t>Wall-associated receptor kinase-like 9</t>
  </si>
  <si>
    <t>TraesCS2B01G025100</t>
  </si>
  <si>
    <t>11 518 317 .. 11 516 836 (-)</t>
  </si>
  <si>
    <t>TraesCS2B01G025200</t>
  </si>
  <si>
    <t>11 521 180 .. 11 520 722 (-)</t>
  </si>
  <si>
    <t>TraesCS2B01G025300</t>
  </si>
  <si>
    <t>11 539 658 .. 11 538 201 (-)</t>
  </si>
  <si>
    <t>TraesCS2B01G025400</t>
  </si>
  <si>
    <t>11 559 605 .. 11 558 010 (-)</t>
  </si>
  <si>
    <t>TraesCS2B01G025500</t>
  </si>
  <si>
    <t>11 668 668 .. 11 659 503 (-)</t>
  </si>
  <si>
    <t>Major sperm protein (MSP) domain; Protein kinase domain; von Willebrand factor, type A; Serine/threonine-protein kinase, active site; PapD-like; Protein kinase-like domain; Immunoglobulin-like fold; Protein kinase, ATP binding site; VWA-Hint protein, Vwaint domain</t>
  </si>
  <si>
    <t>TraesCS2B01G025600</t>
  </si>
  <si>
    <t>11 725 378 .. 11 723 474 (-)</t>
  </si>
  <si>
    <t>TraesCS2B01G025700</t>
  </si>
  <si>
    <t>11 837 592 .. 11 836 978 (-)</t>
  </si>
  <si>
    <t>Retarded palea 1 protein</t>
  </si>
  <si>
    <t>TraesCS2B01G025800</t>
  </si>
  <si>
    <t>11 906 917 .. 11 905 703 (-)</t>
  </si>
  <si>
    <t>TraesCS2B01G025900</t>
  </si>
  <si>
    <t>11 908 628 .. 11 909 627 (+)</t>
  </si>
  <si>
    <t>Subtilisin-like protease 6</t>
  </si>
  <si>
    <t>TraesCS2B01G026000</t>
  </si>
  <si>
    <t>11 984 564 .. 11 985 778 (+)</t>
  </si>
  <si>
    <t>TraesCS2B01G026100</t>
  </si>
  <si>
    <t>12 027 137 .. 12 024 654 (-)</t>
  </si>
  <si>
    <t>TraesCS2B01G026200</t>
  </si>
  <si>
    <t>12 077 814 .. 12 075 223 (-)</t>
  </si>
  <si>
    <t>Calcium sensing receptor, chloroplastic</t>
  </si>
  <si>
    <t>TraesCS2B01G026300</t>
  </si>
  <si>
    <t>12 080 953 .. 12 080 813 (-)</t>
  </si>
  <si>
    <t>TraesCS2B01G026400</t>
  </si>
  <si>
    <t>12 082 690 .. 12 082 130 (-)</t>
  </si>
  <si>
    <t>TraesCS2B01G026500</t>
  </si>
  <si>
    <t>12 206 721 .. 12 206 422 (-)</t>
  </si>
  <si>
    <t>TraesCS2B01G026600</t>
  </si>
  <si>
    <t>12 416 235 .. 12 417 632 (+)</t>
  </si>
  <si>
    <t>TraesCS2B01G026700</t>
  </si>
  <si>
    <t>12 422 314 .. 12 423 795 (+)</t>
  </si>
  <si>
    <t>TraesCS2B01G026800</t>
  </si>
  <si>
    <t>12 841 126 .. 12 850 441 (+)</t>
  </si>
  <si>
    <t>TraesCS2B01G026900</t>
  </si>
  <si>
    <t>12 850 472 .. 12 852 775 (+)</t>
  </si>
  <si>
    <t>inter-alpha-trypsin inhibitor heavy chain-like protein</t>
  </si>
  <si>
    <t>von Willebrand factor, type A; VWA-Hint protein, Vwaint domain</t>
  </si>
  <si>
    <t>TraesCS2B01G027000</t>
  </si>
  <si>
    <t>12 875 422 .. 12 881 979 (+)</t>
  </si>
  <si>
    <t>TraesCS2B01G027100</t>
  </si>
  <si>
    <t>12 914 399 .. 12 916 167 (+)</t>
  </si>
  <si>
    <t>TraesCS2B01G027200</t>
  </si>
  <si>
    <t>12 929 421 .. 12 943 887 (+)</t>
  </si>
  <si>
    <t>TraesCS2B01G027300</t>
  </si>
  <si>
    <t>12 948 670 .. 12 952 899 (+)</t>
  </si>
  <si>
    <t>Apyrase</t>
  </si>
  <si>
    <t>TraesCS2B01G027400</t>
  </si>
  <si>
    <t>12 995 967 .. 12 994 493 (-)</t>
  </si>
  <si>
    <t>TraesCS2B01G027500</t>
  </si>
  <si>
    <t>13 022 308 .. 13 020 548 (-)</t>
  </si>
  <si>
    <t>TraesCS2B01G027600</t>
  </si>
  <si>
    <t>13 040 356 .. 13 044 268 (+)</t>
  </si>
  <si>
    <t>TraesCS2B01G027700</t>
  </si>
  <si>
    <t>13 058 779 .. 13 057 304 (-)</t>
  </si>
  <si>
    <t>TraesCS2B01G027800</t>
  </si>
  <si>
    <t>13 067 773 .. 13 067 051 (-)</t>
  </si>
  <si>
    <t>TraesCS2B01G027900</t>
  </si>
  <si>
    <t>13 154 057 .. 13 155 829 (+)</t>
  </si>
  <si>
    <t>TraesCS2B01G028000</t>
  </si>
  <si>
    <t>13 166 547 .. 13 165 682 (-)</t>
  </si>
  <si>
    <t>TraesCS2B01G028100</t>
  </si>
  <si>
    <t>13 181 954 .. 13 186 147 (+)</t>
  </si>
  <si>
    <t>TraesCS2B01G028300</t>
  </si>
  <si>
    <t>13 203 249 .. 13 204 229 (+)</t>
  </si>
  <si>
    <t>TraesCS2B01G028400</t>
  </si>
  <si>
    <t>13 207 541 .. 13 221 003 (+)</t>
  </si>
  <si>
    <t>TraesCS2B01G028500</t>
  </si>
  <si>
    <t>13 238 656 .. 13 237 702 (-)</t>
  </si>
  <si>
    <t>TraesCS2B01G028600</t>
  </si>
  <si>
    <t>13 315 104 .. 13 313 662 (-)</t>
  </si>
  <si>
    <t>2-C-methyl-D-erythritol 4-phosphate cytidylyltransferase</t>
  </si>
  <si>
    <t>TraesCS2B01G028700</t>
  </si>
  <si>
    <t>13 338 097 .. 13 340 452 (+)</t>
  </si>
  <si>
    <t>MF: protein kinase activity; MF: ATP binding; BP: protein phosphorylation; BP: recognition of pollen</t>
  </si>
  <si>
    <t>Protein kinase domain; S-locus glycoprotein domain; Bulb-type lectin domain; PAN/Apple domain; Serine/threonine-protein kinase, active site; Protein kinase-like domain; Protein kinase, ATP binding site</t>
  </si>
  <si>
    <t>TraesCS2B01G028800</t>
  </si>
  <si>
    <t>13 346 386 .. 13 344 967 (-)</t>
  </si>
  <si>
    <t>TraesCS2B01G028900</t>
  </si>
  <si>
    <t>13 358 498 .. 13 360 208 (+)</t>
  </si>
  <si>
    <t>Protein kinase domain; S-locus glycoprotein domain; Bulb-type lectin domain; PAN/Apple domain; Protein kinase-like domain; Protein kinase, ATP binding site</t>
  </si>
  <si>
    <t>TraesCS2B01G029000</t>
  </si>
  <si>
    <t>13 389 107 .. 13 391 136 (+)</t>
  </si>
  <si>
    <t>Protein kinase domain; S-locus glycoprotein domain; Serine-threonine/tyrosine-protein kinase, catalytic domain; Bulb-type lectin domain; PAN/Apple domain; Protein kinase-like domain; Protein kinase, ATP binding site</t>
  </si>
  <si>
    <t>TraesCS2B01G029100</t>
  </si>
  <si>
    <t>13 392 097 .. 13 393 566 (+)</t>
  </si>
  <si>
    <t>TraesCS2B01G029200</t>
  </si>
  <si>
    <t>13 402 029 .. 13 403 866 (+)</t>
  </si>
  <si>
    <t>MF: monooxygenase activity; MF: iron ion binding; MF: oxidoreductase activity, acting on paired donors, with incorporation or reduction of molecular oxygen; MF: heme binding; BP: oxidation-reduction process</t>
  </si>
  <si>
    <t>Cytochrome P450-like protein</t>
  </si>
  <si>
    <t>Cytochrome P450; Cytochrome P450, E-class, group IV</t>
  </si>
  <si>
    <t>TraesCS2B01G029300</t>
  </si>
  <si>
    <t>13 420 723 .. 13 418 381 (-)</t>
  </si>
  <si>
    <t>Protein of unknown function DUF594; Domain of unknown function DUF4220; Leucine-rich repeat domain, L domain-like</t>
  </si>
  <si>
    <t>TraesCS2B01G029400</t>
  </si>
  <si>
    <t>13 480 288 .. 13 479 464 (-)</t>
  </si>
  <si>
    <t>Protein of unknown function DUF594</t>
  </si>
  <si>
    <t>TraesCS2B01G029500</t>
  </si>
  <si>
    <t>13 496 150 .. 13 492 578 (-)</t>
  </si>
  <si>
    <t>TraesCS2B01G029600</t>
  </si>
  <si>
    <t>13 498 989 .. 13 497 329 (-)</t>
  </si>
  <si>
    <t>TraesCS2B01G029700</t>
  </si>
  <si>
    <t>13 507 861 .. 13 505 999 (-)</t>
  </si>
  <si>
    <t>TraesCS2B01G029800</t>
  </si>
  <si>
    <t>13 716 298 .. 13 717 797 (+)</t>
  </si>
  <si>
    <t>TraesCS2B01G029900</t>
  </si>
  <si>
    <t>13 730 862 .. 13 737 387 (+)</t>
  </si>
  <si>
    <t>TraesCS2B01G030000</t>
  </si>
  <si>
    <t>13 741 408 .. 13 739 825 (-)</t>
  </si>
  <si>
    <t>NBS-LRR resistance-like protein</t>
  </si>
  <si>
    <t>TraesCS2B01G030100</t>
  </si>
  <si>
    <t>13 745 164 .. 13 741 436 (-)</t>
  </si>
  <si>
    <t>Disease resistance protein RPP13</t>
  </si>
  <si>
    <t>TraesCS2B01G030200</t>
  </si>
  <si>
    <t>13 761 206 .. 13 768 959 (+)</t>
  </si>
  <si>
    <t>MF: protein kinase activity; MF: ATP binding; BP: protein phosphorylation; MF: ADP binding</t>
  </si>
  <si>
    <t>lectin-receptor kinase</t>
  </si>
  <si>
    <t>Protein kinase domain; NB-ARC; Serine/threonine-protein kinase, active site; Protein kinase-like domain; Winged helix-turn-helix DNA-binding domain; Protein kinase, ATP binding site; P-loop containing nucleoside triphosphate hydrolase; Leucine-rich repeat domain, L domain-like</t>
  </si>
  <si>
    <t>TraesCS2B01G030300</t>
  </si>
  <si>
    <t>13 771 344 .. 13 787 752 (+)</t>
  </si>
  <si>
    <t>Embryogenesis transmembrane protein-like</t>
  </si>
  <si>
    <t>TraesCS2B01G030400</t>
  </si>
  <si>
    <t>13 797 664 .. 13 798 422 (+)</t>
  </si>
  <si>
    <t>TraesCS2B01G030500</t>
  </si>
  <si>
    <t>13 814 984 .. 13 810 799 (-)</t>
  </si>
  <si>
    <t>TraesCS2B01G030600</t>
  </si>
  <si>
    <t>13 916 230 .. 13 912 945 (-)</t>
  </si>
  <si>
    <t>CDT1-like protein a, chloroplastic</t>
  </si>
  <si>
    <t>Winged helix-turn-helix DNA-binding domain; CDT1 Geminin-binding domain-like; DNA replication factor Cdt1, C-terminal</t>
  </si>
  <si>
    <t>TraesCS2B01G030700</t>
  </si>
  <si>
    <t>14 045 642 .. 14 051 486 (+)</t>
  </si>
  <si>
    <t>TraesCS2B01G030800</t>
  </si>
  <si>
    <t>14 059 744 .. 14 055 477 (-)</t>
  </si>
  <si>
    <t>MF: nucleic acid binding; MF: damaged DNA binding; MF: DNA-(apurinic or apyrimidinic site) lyase activity; BP: DNA repair; BP: base-excision repair; BP: nucleotide-excision repair; MF: zinc ion binding; MF: oxidized purine nucleobase lesion DNA N-glycosylase activity; MF: hydrolase activity, hydrolyzing N-glycosyl compounds</t>
  </si>
  <si>
    <t>Formamidopyrimidine-DNA glycosylase</t>
  </si>
  <si>
    <t>Ribosomal protein S13-like, H2TH; Formamidopyrimidine-DNA glycosylase, catalytic domain; DNA glycosylase/AP lyase, H2TH DNA-binding; Formamidopyrimidine-DNA glycosylase</t>
  </si>
  <si>
    <t>TraesCS2B01G030900</t>
  </si>
  <si>
    <t>14 214 240 .. 14 211 752 (-)</t>
  </si>
  <si>
    <t>Myrcene synthase, chloroplastic</t>
  </si>
  <si>
    <t>TraesCS2B01G031000</t>
  </si>
  <si>
    <t>14 351 556 .. 14 348 751 (-)</t>
  </si>
  <si>
    <t>TraesCS2B01G031100</t>
  </si>
  <si>
    <t>14 407 354 .. 14 404 448 (-)</t>
  </si>
  <si>
    <t>TraesCS2B01G031200</t>
  </si>
  <si>
    <t>14 412 112 .. 14 415 154 (+)</t>
  </si>
  <si>
    <t>TraesCS2B01G031300</t>
  </si>
  <si>
    <t>14 434 804 .. 14 433 194 (-)</t>
  </si>
  <si>
    <t>TraesCS2B01G031400</t>
  </si>
  <si>
    <t>14 460 643 .. 14 458 761 (-)</t>
  </si>
  <si>
    <t>TraesCS2B01G031500</t>
  </si>
  <si>
    <t>14 490 780 .. 14 487 557 (-)</t>
  </si>
  <si>
    <t>TraesCS2B01G031600</t>
  </si>
  <si>
    <t>14 619 673 .. 14 617 245 (-)</t>
  </si>
  <si>
    <t>TraesCS2B01G031700</t>
  </si>
  <si>
    <t>14 788 702 .. 14 796 017 (+)</t>
  </si>
  <si>
    <t>TraesCS2B01G031800</t>
  </si>
  <si>
    <t>14 836 760 .. 14 833 211 (-)</t>
  </si>
  <si>
    <t>BP: protein catabolic process</t>
  </si>
  <si>
    <t>ATP-dependent Clp protease adapter protein ClpS</t>
  </si>
  <si>
    <t>Adaptor protein ClpS, core; Ribosomal protein L7/L12, C-terminal/adaptor protein ClpS-like</t>
  </si>
  <si>
    <t>TraesCS2B01G031900</t>
  </si>
  <si>
    <t>14 952 585 .. 14 950 636 (-)</t>
  </si>
  <si>
    <t>TraesCS2B01G032000</t>
  </si>
  <si>
    <t>15 090 199 .. 15 088 418 (-)</t>
  </si>
  <si>
    <t>TraesCS2B01G032100</t>
  </si>
  <si>
    <t>15 119 631 .. 15 117 954 (-)</t>
  </si>
  <si>
    <t>TraesCS2B01G032200</t>
  </si>
  <si>
    <t>15 207 505 .. 15 207 242 (-)</t>
  </si>
  <si>
    <t>TraesCS2B01G032300</t>
  </si>
  <si>
    <t>15 461 378 .. 15 464 601 (+)</t>
  </si>
  <si>
    <t>TraesCS2B01G032400</t>
  </si>
  <si>
    <t>15 637 470 .. 15 636 853 (-)</t>
  </si>
  <si>
    <t>TraesCS2B01G032500</t>
  </si>
  <si>
    <t>15 681 710 .. 15 700 306 (+)</t>
  </si>
  <si>
    <t>TraesCS2B01G032600</t>
  </si>
  <si>
    <t>15 743 916 .. 15 747 288 (+)</t>
  </si>
  <si>
    <t>TraesCS2B01G032700</t>
  </si>
  <si>
    <t>15 759 982 .. 15 761 772 (+)</t>
  </si>
  <si>
    <t>TraesCS2B01G032800</t>
  </si>
  <si>
    <t>15 789 601 .. 15 788 467 (-)</t>
  </si>
  <si>
    <t>TraesCS2B01G032900</t>
  </si>
  <si>
    <t>15 805 716 .. 15 808 778 (+)</t>
  </si>
  <si>
    <t>TraesCS2B01G033000</t>
  </si>
  <si>
    <t>15 883 054 .. 15 880 942 (-)</t>
  </si>
  <si>
    <t>TraesCS2B01G033100</t>
  </si>
  <si>
    <t>15 904 056 .. 15 907 118 (+)</t>
  </si>
  <si>
    <t>TraesCS2B01G033200</t>
  </si>
  <si>
    <t>15 981 632 .. 15 981 246 (-)</t>
  </si>
  <si>
    <t>TraesCS2B01G033300</t>
  </si>
  <si>
    <t>16 040 185 .. 16 037 939 (-)</t>
  </si>
  <si>
    <t>TraesCS2B01G033400</t>
  </si>
  <si>
    <t>16 129 184 .. 16 124 597 (-)</t>
  </si>
  <si>
    <t>TraesCS2B01G033500</t>
  </si>
  <si>
    <t>16 190 995 .. 16 203 290 (+)</t>
  </si>
  <si>
    <t>MF: protein kinase activity; MF: ATP binding; BP: protein phosphorylation; BP: metal ion transport; MF: ADP binding; MF: metal ion binding</t>
  </si>
  <si>
    <t>Protein kinase domain; NB-ARC; Heavy metal-associated domain, HMA; Protein kinase-like domain; Winged helix-turn-helix DNA-binding domain; Protein kinase, ATP binding site; P-loop containing nucleoside triphosphate hydrolase;  Leucine-rich repeat domain, L domain-like</t>
  </si>
  <si>
    <t>TraesCS2B01G033600</t>
  </si>
  <si>
    <t>16 260 892 .. 16 237 056 (-)</t>
  </si>
  <si>
    <t>TraesCS2B01G033700</t>
  </si>
  <si>
    <t>16 261 738 .. 16 269 446 (+)</t>
  </si>
  <si>
    <t>TraesCS2B01G033800</t>
  </si>
  <si>
    <t>16 277 504 .. 16 272 744 (-)</t>
  </si>
  <si>
    <t>TraesCS2B01G033900</t>
  </si>
  <si>
    <t>16 335 338 .. 16 334 046 (-)</t>
  </si>
  <si>
    <t>Jasmonate-induced protein</t>
  </si>
  <si>
    <t>Cytolysin/lectin</t>
  </si>
  <si>
    <t>TraesCS2B01G034000</t>
  </si>
  <si>
    <t>16 768 470 .. 16 770 901 (+)</t>
  </si>
  <si>
    <t>Major sperm protein (MSP) domain; Protein kinase domain; Serine/threonine-protein kinase, active site; PapD-like; IPR011009: Protein kinase-like domain; Immunoglobulin-like fold; Protein kinase, ATP binding site</t>
  </si>
  <si>
    <t>TraesCS2B01G034100</t>
  </si>
  <si>
    <t>16 774 178 .. 16 772 255 (-)</t>
  </si>
  <si>
    <t>TraesCS2B01G034200</t>
  </si>
  <si>
    <t>16 813 613 .. 16 815 901 (+)</t>
  </si>
  <si>
    <t>TraesCS2B01G034300</t>
  </si>
  <si>
    <t>16 825 671 .. 16 828 473 (+)</t>
  </si>
  <si>
    <t>Major sperm protein (MSP) domain; Protein kinase domain; Serine/threonine-protein kinase, active site; PapD-like; IPR011009: Protein kinase-like domain; Immunoglobulin-like fold</t>
  </si>
  <si>
    <t>TraesCS2B01G034400</t>
  </si>
  <si>
    <t>16 828 794 .. 16 829 313 (+)</t>
  </si>
  <si>
    <t>Knottin, scorpion toxin-like</t>
  </si>
  <si>
    <t>TraesCS2B01G034500</t>
  </si>
  <si>
    <t>16 847 680 .. 16 848 057 (+)</t>
  </si>
  <si>
    <t>TraesCS2B01G034600</t>
  </si>
  <si>
    <t>16 855 025 .. 16 857 660 (+)</t>
  </si>
  <si>
    <t>Major sperm protein (MSP) domain; Protein kinase domain; Serine/threonine-protein kinase, active site; PapD-like; Protein kinase-like domain; Immunoglobulin-like fold; Protein kinase, ATP binding site</t>
  </si>
  <si>
    <t>TraesCS2B01G034700</t>
  </si>
  <si>
    <t>16 868 677 .. 16 871 746 (+)</t>
  </si>
  <si>
    <t>TraesCS2B01G034800</t>
  </si>
  <si>
    <t>16 891 612 .. 16 894 636 (+)</t>
  </si>
  <si>
    <t>TraesCS2B01G034900</t>
  </si>
  <si>
    <t>16 898 338 .. 16 895 564 (-)</t>
  </si>
  <si>
    <t>Carboxyl methyltransferase</t>
  </si>
  <si>
    <t>SAM dependent carboxyl methyltransferase; S-adenosyl-L-methionine-dependent methyltransferase</t>
  </si>
  <si>
    <t>TraesCS2B01G035000</t>
  </si>
  <si>
    <t>16 907 712 .. 16 905 748 (-)</t>
  </si>
  <si>
    <t>Protein kinase, putative</t>
  </si>
  <si>
    <t>TraesCS2B01G054800</t>
  </si>
  <si>
    <t>26 715 663 .. 26 704 720 (-)</t>
  </si>
  <si>
    <t>Phosphoglycerate mutase-like protein</t>
  </si>
  <si>
    <t>Histidine phosphatase superfamily, clade-1; Histidine phosphatase superfamily</t>
  </si>
  <si>
    <t>TraesCS2B01G054900</t>
  </si>
  <si>
    <t>26 755 581 .. 26 751 321 (-)</t>
  </si>
  <si>
    <t>TraesCS2B01G055000</t>
  </si>
  <si>
    <t>26 848 805 .. 26 857 643 (+)</t>
  </si>
  <si>
    <t>TraesCS2B01G055100</t>
  </si>
  <si>
    <t>26 906 656 .. 26 905 033 (-)</t>
  </si>
  <si>
    <t>Anthocyanidin reductase</t>
  </si>
  <si>
    <t>TraesCS2B01G055200</t>
  </si>
  <si>
    <t>26 941 906 .. 26 955 422 (+)</t>
  </si>
  <si>
    <t>TraesCS2B01G055300</t>
  </si>
  <si>
    <t>26 986 870 .. 26 993 542 (+)</t>
  </si>
  <si>
    <t>TraesCS2B01G055400</t>
  </si>
  <si>
    <t>27 010 387 .. 27 011 472 (+)</t>
  </si>
  <si>
    <t>TraesCS2B01G055500</t>
  </si>
  <si>
    <t>27 017 433 .. 27 018 033 (+)</t>
  </si>
  <si>
    <t>TraesCS2B01G055600</t>
  </si>
  <si>
    <t>27 030 019 .. 27 030 912 (+)</t>
  </si>
  <si>
    <t>TraesCS2B01G055700</t>
  </si>
  <si>
    <t>27 086 064 .. 27 089 216 (+)</t>
  </si>
  <si>
    <t>TraesCS2B01G055800</t>
  </si>
  <si>
    <t>27 249 889 .. 27 251 656 (+)</t>
  </si>
  <si>
    <t>TraesCS2B01G055900</t>
  </si>
  <si>
    <t>27 287 441 .. 27 289 509 (+)</t>
  </si>
  <si>
    <t>TraesCS2B01G056000</t>
  </si>
  <si>
    <t>27 355 833 .. 27 357 775 (+)</t>
  </si>
  <si>
    <t>TraesCS2B01G056100</t>
  </si>
  <si>
    <t>27 406 800 .. 27 408 880 (+)</t>
  </si>
  <si>
    <t>TraesCS2B01G056200</t>
  </si>
  <si>
    <t>27 522 986 .. 27 522 669 (-)</t>
  </si>
  <si>
    <t>TraesCS2B01G056300</t>
  </si>
  <si>
    <t>27 530 421 .. 27 529 170 (-)</t>
  </si>
  <si>
    <t>WRKY transcription factor, putative</t>
  </si>
  <si>
    <t>TraesCS2B01G056400</t>
  </si>
  <si>
    <t>27 537 547 .. 27 536 354 (-)</t>
  </si>
  <si>
    <t>TraesCS2B01G056500</t>
  </si>
  <si>
    <t>27 547 354 .. 27 542 945 (-)</t>
  </si>
  <si>
    <t>P-loop containing nucleoside triphosphate hydrolase; Leucine-rich repeat domain, L domain-like</t>
  </si>
  <si>
    <t>TraesCS2B01G056600</t>
  </si>
  <si>
    <t>27 620 658 .. 27 619 449 (-)</t>
  </si>
  <si>
    <t>TraesCS2B01G056700</t>
  </si>
  <si>
    <t>27 636 110 .. 27 637 107 (+)</t>
  </si>
  <si>
    <t>TraesCS2B01G056800</t>
  </si>
  <si>
    <t>27 707 055 .. 27 712 450 (+)</t>
  </si>
  <si>
    <t>TraesCS2B01G056900</t>
  </si>
  <si>
    <t>27 715 435 .. 27 718 795 (+)</t>
  </si>
  <si>
    <t>Histone acetyltransferase</t>
  </si>
  <si>
    <t>Chromo/chromo shadow domain; Chromo domain-like; RNA binding activity-knot of a chromodomain</t>
  </si>
  <si>
    <t>TraesCS2B01G057000</t>
  </si>
  <si>
    <t>27 720 775 .. 27 729 663 (+)</t>
  </si>
  <si>
    <t>CC: nucleus; BP: chromatin organization; BP: regulation of transcription, DNA-templated</t>
  </si>
  <si>
    <t>Mortality factor 4-like protein 1</t>
  </si>
  <si>
    <t>Chromo/chromo shadow domain; MRG; Chromo domain-like; RNA binding activity-knot of a chromodomain; MRG domain</t>
  </si>
  <si>
    <t>TraesCS2B01G057100</t>
  </si>
  <si>
    <t>27 737 791 .. 27 735 581 (-)</t>
  </si>
  <si>
    <t>MF: iron ion binding MF: oxidoreductase activity, acting on paired donors, with incorporation or reduction of molecular oxygen; MF: heme binding; BP: oxidation-reduction process</t>
  </si>
  <si>
    <t>TraesCS2B01G057200</t>
  </si>
  <si>
    <t>27 888 349 .. 27 894 223 (+)</t>
  </si>
  <si>
    <t>TraesCS2B01G057300</t>
  </si>
  <si>
    <t>27 899 621 .. 27 895 909 (-)</t>
  </si>
  <si>
    <t>Zinc finger, RING-type; von Willebrand factor, type A; Zinc finger, RING/FYVE/PHD-type</t>
  </si>
  <si>
    <t>TraesCS2B01G057400</t>
  </si>
  <si>
    <t>27 953 468 .. 27 954 562 (+)</t>
  </si>
  <si>
    <t>Upf0496 protein</t>
  </si>
  <si>
    <t>Protein of unknown function DUF677</t>
  </si>
  <si>
    <t>TraesCS2B01G057500</t>
  </si>
  <si>
    <t>28 014 585 .. 28 013 352 (-)</t>
  </si>
  <si>
    <t>TraesCS2B01G057600</t>
  </si>
  <si>
    <t>28 097 727 .. 28 093 392 (-)</t>
  </si>
  <si>
    <t>NRT1/PTR family protein 2.2</t>
  </si>
  <si>
    <t>TraesCS2B01G057700</t>
  </si>
  <si>
    <t>28 175 998 .. 28 173 682 (-)</t>
  </si>
  <si>
    <t>TraesCS2B01G057800</t>
  </si>
  <si>
    <t>28 254 620 .. 28 258 111 (+)</t>
  </si>
  <si>
    <t>TraesCS2B01G057900</t>
  </si>
  <si>
    <t>28 271 815 .. 28 274 444 (+)</t>
  </si>
  <si>
    <t>TraesCS2B01G058000</t>
  </si>
  <si>
    <t>28 331 574 .. 28 340 802 (+)</t>
  </si>
  <si>
    <t>TraesCS2B01G058100</t>
  </si>
  <si>
    <t>28 349 197 .. 28 358 899 (+)</t>
  </si>
  <si>
    <t>Cytochrome P450;  Cytochrome P450, E-class, group I</t>
  </si>
  <si>
    <t>TraesCS2B01G058200</t>
  </si>
  <si>
    <t>28 374 592 .. 28 365 047 (-)</t>
  </si>
  <si>
    <t>Cyclopropane-fatty-acyl-phospholipid synthase</t>
  </si>
  <si>
    <t>Amine oxidase; FAD/NAD(P)-binding domain; S-adenosyl-L-methionine-dependent methyltransferase</t>
  </si>
  <si>
    <t>TraesCS2B01G058300</t>
  </si>
  <si>
    <t>28 417 182 .. 28 415 852 (-)</t>
  </si>
  <si>
    <t>Polyketide cyclase SnoaL-like domain; NTF2-like domain</t>
  </si>
  <si>
    <t>TraesCS2B01G058400</t>
  </si>
  <si>
    <t>28 419 438 .. 28 423 992 (+)</t>
  </si>
  <si>
    <t>Serine carboxypeptidase family protein, expressed</t>
  </si>
  <si>
    <t>Peptidase S10, serine carboxypeptidase; Alpha/Beta hydrolase fold</t>
  </si>
  <si>
    <t>TraesCS2B01G058500</t>
  </si>
  <si>
    <t>28 429 503 .. 28 424 410 (-)</t>
  </si>
  <si>
    <t>TraesCS2B01G058600</t>
  </si>
  <si>
    <t>28 451 437 .. 28 452 747 (+)</t>
  </si>
  <si>
    <t>TraesCS2B01G058700</t>
  </si>
  <si>
    <t>28 461 211 .. 28 461 630 (+)</t>
  </si>
  <si>
    <t>TraesCS2B01G058800</t>
  </si>
  <si>
    <t>28 482 006 .. 28 471 663 (-)</t>
  </si>
  <si>
    <t>MF: transporter activity; CC: membrane;1 CC: integral component of membrane; MF: transmembrane transporter activity; MF: substrate-specific transmembrane transporter activity; BP: transmembrane transport</t>
  </si>
  <si>
    <t>TraesCS2B01G058900</t>
  </si>
  <si>
    <t>28 602 295 .. 28 622 502 (+)</t>
  </si>
  <si>
    <t>TraesCS2B01G059000</t>
  </si>
  <si>
    <t>28 720 157 .. 28 721 589 (+)</t>
  </si>
  <si>
    <t>MF: hydrolase activity, hydrolyzing O-glycosyl compounds; CC: cell wall; BP: carbohydrate metabolic process;3 BP: cellular glucan metabolic process; BP: xyloglucan metabolic process; MF: xyloglucan:xyloglucosyl transferase activity; BP: cell wall biogenesis; CC: apoplast</t>
  </si>
  <si>
    <t>TraesCS2B01G059100</t>
  </si>
  <si>
    <t>28 729 269 .. 28 725 167 (-)</t>
  </si>
  <si>
    <t>CC: integral component of membrane; MF: transmembrane transporter activity; BP: transmembrane transport</t>
  </si>
  <si>
    <t>Major facilitator, sugar transporter-like; Major facilitator superfamily domain</t>
  </si>
  <si>
    <t>TraesCS2B01G059200</t>
  </si>
  <si>
    <t>28 768 753 .. 28 769 140 (+)</t>
  </si>
  <si>
    <t>Flowering-promoting factor 1-like protein 1</t>
  </si>
  <si>
    <t>TraesCS2B01G059300</t>
  </si>
  <si>
    <t>28 842 176 .. 28 840 797 (-)</t>
  </si>
  <si>
    <t>TraesCS2B01G059400</t>
  </si>
  <si>
    <t>28 882 969 .. 28 885 627 (+)</t>
  </si>
  <si>
    <t>Protein kinase domain; EGF-like domain; Serine-threonine/tyrosine-protein kinase, catalytic domain; EGF-like calcium-binding domain; Serine/threonine-protein kinase, active site; Protein kinase-like domain; Protein kinase, ATP binding site; IPR025287: Wall-associated receptor kinase, galacturonan-binding domain</t>
  </si>
  <si>
    <t>TraesCS2B01G059500</t>
  </si>
  <si>
    <t>28 893 678 .. 28 892 980 (-)</t>
  </si>
  <si>
    <t>TraesCS2B01G059600</t>
  </si>
  <si>
    <t>28 907 249 .. 28 907 570 (+)</t>
  </si>
  <si>
    <t>TraesCS2B01G059700</t>
  </si>
  <si>
    <t>28 921 385 .. 28 921 651 (+)</t>
  </si>
  <si>
    <t>Rab GTPase-activating protein 1</t>
  </si>
  <si>
    <t>TraesCS2B01G059800</t>
  </si>
  <si>
    <t>28 998 517 .. 28 999 127 (+)</t>
  </si>
  <si>
    <t>Ribonuclease Y</t>
  </si>
  <si>
    <t>TraesCS2B01G059900</t>
  </si>
  <si>
    <t>29 005 807 .. 29 005 488 (-)</t>
  </si>
  <si>
    <t>40S ribosomal protein S21</t>
  </si>
  <si>
    <t>Ribosomal protein S21e; Ribosomal protein S21e, conserved site</t>
  </si>
  <si>
    <t>TraesCS2B01G060000</t>
  </si>
  <si>
    <t>29 019 161 .. 29 019 684 (+)</t>
  </si>
  <si>
    <t>MULE transposase domain</t>
  </si>
  <si>
    <t>TraesCS2B01G060100</t>
  </si>
  <si>
    <t>29 025 688 .. 29 026 498 (+)</t>
  </si>
  <si>
    <t>Protein FAR1-RELATED SEQUENCE 3</t>
  </si>
  <si>
    <t>Zinc finger, SWIM-type</t>
  </si>
  <si>
    <t>TraesCS2B01G060200</t>
  </si>
  <si>
    <t>29 039 541 .. 29 036 997 (-)</t>
  </si>
  <si>
    <t>Glycerol-3-phosphate acyltransferase</t>
  </si>
  <si>
    <t>TraesCS2B01G060300</t>
  </si>
  <si>
    <t>29 040 894 .. 29 039 658 (-)</t>
  </si>
  <si>
    <t>TraesCS2B01G060400</t>
  </si>
  <si>
    <t>29 044 623 .. 29 044 862 (+)</t>
  </si>
  <si>
    <t>Outer membrane protein assembly factor BamC</t>
  </si>
  <si>
    <t>TraesCS2B01G060500</t>
  </si>
  <si>
    <t>29 046 775 .. 29 047 549 (+)</t>
  </si>
  <si>
    <t>tonoplast monosaccharide transporter2</t>
  </si>
  <si>
    <t>TraesCS2B01G060600</t>
  </si>
  <si>
    <t>29 056 527 .. 29 056 781 (+)</t>
  </si>
  <si>
    <t>RPM1 interacting protein 2 isoform 3</t>
  </si>
  <si>
    <t>TraesCS2B01G060700</t>
  </si>
  <si>
    <t>29 109 905 .. 29 108 660 (-)</t>
  </si>
  <si>
    <t>TraesCS2B01G060800</t>
  </si>
  <si>
    <t>29 118 956 .. 29 120 236 (+)</t>
  </si>
  <si>
    <t>TraesCS2B01G060900</t>
  </si>
  <si>
    <t>29 151 886 .. 29 157 623 (+)</t>
  </si>
  <si>
    <t>ABC transporter-like; AAA+ ATPase domain; ABC transporter, conserved site; P-loop containing nucleoside triphosphate hydrolase</t>
  </si>
  <si>
    <t>TraesCS2B01G061000</t>
  </si>
  <si>
    <t>29 173 179 .. 29 179 649 (+)</t>
  </si>
  <si>
    <t>TraesCS2B01G061100</t>
  </si>
  <si>
    <t>29 184 766 .. 29 188 047 (+)</t>
  </si>
  <si>
    <t>NB-ARC; AAA+ ATPase domain; Winged helix-turn-helix DNA-binding domain; P-loop containing nucleoside triphosphate hydrolase; Leucine-rich repeat domain, L domain-like</t>
  </si>
  <si>
    <t>TraesCS2B01G061200</t>
  </si>
  <si>
    <t>29 218 241 .. 29 219 713 (+)</t>
  </si>
  <si>
    <t>serine hydroxymethyltransferase 2</t>
  </si>
  <si>
    <t>TraesCS2B01G061300</t>
  </si>
  <si>
    <t>29 263 110 .. 29 264 631 (+)</t>
  </si>
  <si>
    <t>TraesCS2B01G061400</t>
  </si>
  <si>
    <t>29 318 426 .. 29 319 827 (+)</t>
  </si>
  <si>
    <t>TraesCS2B01G061500</t>
  </si>
  <si>
    <t>29 350 461 .. 29 350 733 (+)</t>
  </si>
  <si>
    <t>TraesCS2B01G061600</t>
  </si>
  <si>
    <t>29 532 782 .. 29 536 976 (+)</t>
  </si>
  <si>
    <t>TraesCS2B01G061700</t>
  </si>
  <si>
    <t>29 545 680 .. 29 545 096 (-)</t>
  </si>
  <si>
    <t>TraesCS2B01G061800</t>
  </si>
  <si>
    <t>29 549 311 .. 29 550 726 (+)</t>
  </si>
  <si>
    <t>ABC2 homolog 16</t>
  </si>
  <si>
    <t>TraesCS2B01G061900</t>
  </si>
  <si>
    <t>29 553 646 .. 29 555 689 (+)</t>
  </si>
  <si>
    <t>Integrator complex subunit 5</t>
  </si>
  <si>
    <t>TraesCS2B01G062000</t>
  </si>
  <si>
    <t>29 556 274 .. 29 556 647 (+)</t>
  </si>
  <si>
    <t>TraesCS2B01G062100</t>
  </si>
  <si>
    <t>29 706 691 .. 29 707 410 (+)</t>
  </si>
  <si>
    <t>TraesCS2B01G062200</t>
  </si>
  <si>
    <t>29 721 623 .. 29 721 101 (-)</t>
  </si>
  <si>
    <t>glycosyl hydrolase 9B11</t>
  </si>
  <si>
    <t>TraesCS2B01G062300</t>
  </si>
  <si>
    <t>29 743 443 .. 29 742 846 (-)</t>
  </si>
  <si>
    <t>Phosphoglycolate phosphatase</t>
  </si>
  <si>
    <t>TraesCS2B01G062400</t>
  </si>
  <si>
    <t>29 753 698 .. 29 752 798 (-)</t>
  </si>
  <si>
    <t>TraesCS2B01G062500</t>
  </si>
  <si>
    <t>29 761 308 .. 29 759 694 (-)</t>
  </si>
  <si>
    <t>S-adenosylmethionine-dependent methyltransferase, putative</t>
  </si>
  <si>
    <t>TraesCS2B01G062600</t>
  </si>
  <si>
    <t>29 870 571 .. 29 869 438 (-)</t>
  </si>
  <si>
    <t>pentatricopeptide (PPR) repeat-containing protein</t>
  </si>
  <si>
    <t>TraesCS2B01G062700</t>
  </si>
  <si>
    <t>29 991 309 .. 29 990 968 (-)</t>
  </si>
  <si>
    <t>Sucrose transporter-like protein</t>
  </si>
  <si>
    <t>TraesCS2B01G062800</t>
  </si>
  <si>
    <t>29 993 412 .. 29 993 173 (-)</t>
  </si>
  <si>
    <t>TraesCS2B01G062900</t>
  </si>
  <si>
    <t>30 145 701 .. 30 145 219 (-)</t>
  </si>
  <si>
    <t>Transcription factor, putative</t>
  </si>
  <si>
    <t>TraesCS2B01G063000</t>
  </si>
  <si>
    <t>30 160 291 .. 30 159 722 (-)</t>
  </si>
  <si>
    <t>Invertase inhibitor</t>
  </si>
  <si>
    <t>TraesCS2B01G063100</t>
  </si>
  <si>
    <t>30 167 109 .. 30 165 514 (-)</t>
  </si>
  <si>
    <t>Ribonuclease H-like domain; Reverse transcriptase zinc-binding domain</t>
  </si>
  <si>
    <t>TraesCS2B01G063200</t>
  </si>
  <si>
    <t>30 229 897 .. 30 229 334 (-)</t>
  </si>
  <si>
    <t>TraesCS2B01G063300</t>
  </si>
  <si>
    <t>30 249 176 .. 30 249 718 (+)</t>
  </si>
  <si>
    <t>Zinc finger protein MAGPIE</t>
  </si>
  <si>
    <t>TraesCS2B01G063400</t>
  </si>
  <si>
    <t>30 301 017 .. 30 299 100 (-)</t>
  </si>
  <si>
    <t>MF: sulfotransferase activity</t>
  </si>
  <si>
    <t>Sulfotransferase</t>
  </si>
  <si>
    <t>Sulfotransferase domain; P-loop containing nucleoside triphosphate hydrolase</t>
  </si>
  <si>
    <t>TraesCS2B01G063500</t>
  </si>
  <si>
    <t>30 313 156 .. 30 312 575 (-)</t>
  </si>
  <si>
    <t>TraesCS2B01G063600</t>
  </si>
  <si>
    <t>30 335 793 .. 30 333 994 (-)</t>
  </si>
  <si>
    <t>Diphosphomevalonate decarboxylase</t>
  </si>
  <si>
    <t>GHMP kinase, C-terminal domain; Ribosomal protein S5 domain 2-type fold, subgroup</t>
  </si>
  <si>
    <t>TraesCS2B01G063700</t>
  </si>
  <si>
    <t>30 429 417 .. 30 431 605 (+)</t>
  </si>
  <si>
    <t>Acidic leucine-rich nuclear phosphoprotein 32 family B protein</t>
  </si>
  <si>
    <t>TraesCS2B01G063800</t>
  </si>
  <si>
    <t>30 442 591 .. 30 440 552 (-)</t>
  </si>
  <si>
    <t>TraesCS2B01G063900</t>
  </si>
  <si>
    <t>30 494 467 .. 30 499 674 (+)</t>
  </si>
  <si>
    <t>Peptidylprolyl isomerase</t>
  </si>
  <si>
    <t>FKBP-type peptidyl-prolyl cis-trans isomerase domain; Tetratricopeptide repeat 1; Tetratricopeptide-like helical domain; Tetratricopeptide repeat-containing domain; Tetratricopeptide repeat</t>
  </si>
  <si>
    <t>TraesCS2B01G064000</t>
  </si>
  <si>
    <t>30 538 227 .. 30 539 559 (+)</t>
  </si>
  <si>
    <t>F-box domain; F-box associated domain, type 1; F-box associated interaction domain</t>
  </si>
  <si>
    <t>TraesCS2B01G064100</t>
  </si>
  <si>
    <t>30 545 588 .. 30 546 763 (+)</t>
  </si>
  <si>
    <t>TraesCS2B01G064200</t>
  </si>
  <si>
    <t>30 637 051 .. 30 636 447 (-)</t>
  </si>
  <si>
    <t>TraesCS2B01G064300</t>
  </si>
  <si>
    <t>30 676 252 .. 30 651 493 (-)</t>
  </si>
  <si>
    <t>MF: RNA binding; BP: RNA processing; MF: nucleotidyltransferase activity</t>
  </si>
  <si>
    <t>Multifunctional CCA protein</t>
  </si>
  <si>
    <t>Poly A polymerase, head domain</t>
  </si>
  <si>
    <t>TraesCS2B01G064600</t>
  </si>
  <si>
    <t>30 982 133 .. 30 984 635 (+)</t>
  </si>
  <si>
    <t>TraesCS2B01G064700</t>
  </si>
  <si>
    <t>31 060 285 .. 31 060 920 (+)</t>
  </si>
  <si>
    <t>BP: metabolic process; MF: terpene synthase activity; MF: lyase activity</t>
  </si>
  <si>
    <t>Terpene synthase, N-terminal domain; Terpenoid cyclases/protein prenyltransferase alpha-alpha toroid; Isoprenoid synthase domain</t>
  </si>
  <si>
    <t>TraesCS2B01G064800</t>
  </si>
  <si>
    <t>31 300 916 .. 31 302 607 (+)</t>
  </si>
  <si>
    <t>TraesCS2B01G064900</t>
  </si>
  <si>
    <t>31 425 016 .. 31 421 336 (-)</t>
  </si>
  <si>
    <t>TraesCS2B01G065000</t>
  </si>
  <si>
    <t>31 504 621 .. 31 504 229 (-)</t>
  </si>
  <si>
    <t>TraesCS2B01G065100</t>
  </si>
  <si>
    <t>31 587 964 .. 31 594 419 (+)</t>
  </si>
  <si>
    <t>TraesCS2B01G065200</t>
  </si>
  <si>
    <t>31 609 387 .. 31 615 514 (+)</t>
  </si>
  <si>
    <t>Amino acid transporter family protein</t>
  </si>
  <si>
    <t>TraesCS2B01G065300</t>
  </si>
  <si>
    <t>31 620 046 .. 31 627 420 (+)</t>
  </si>
  <si>
    <t>Pumilio RNA-binding repeat; Armadillo-like helical; Armadillo-type fold; Pumilio homology domain</t>
  </si>
  <si>
    <t>TraesCS2B01G198500</t>
  </si>
  <si>
    <t>176 172 815 .. 176 167 693 (-)</t>
  </si>
  <si>
    <t>MF: protein binding; BP: regulation of transcription, DNA-templated; MF: zinc ion binding; MF: histone binding</t>
  </si>
  <si>
    <t>PHD finger alfin-like protein</t>
  </si>
  <si>
    <t>Zinc finger, PHD-type; Zinc finger, FYVE/PHD-type; Zinc finger, RING/FYVE/PHD-type; Zinc finger, PHD-type, conserved site; Zinc finger, PHD-finger; Alfin</t>
  </si>
  <si>
    <t>TraesCS2B01G198600</t>
  </si>
  <si>
    <t>176 300 168 .. 176 294 436 (-)</t>
  </si>
  <si>
    <t>BP: proteolysis; MF: serine-type peptidase activity</t>
  </si>
  <si>
    <t>Peptidase S9, prolyl oligopeptidase, catalytic domain; Alpha/Beta hydrolase fold</t>
  </si>
  <si>
    <t>TraesCS2B01G198700</t>
  </si>
  <si>
    <t>176 406 136 .. 176 409 334 (+)</t>
  </si>
  <si>
    <t>MF: DNA binding; MF: transcription factor activity, sequence-specific DNA binding; BP: regulation of transcription, DNA-templated; CC: CCAAT-binding factor complex</t>
  </si>
  <si>
    <t>Nuclear transcription factor Y subunit</t>
  </si>
  <si>
    <t>Nuclear transcription factor Y subunit A; CCAAT-binding factor, conserved site</t>
  </si>
  <si>
    <t>TraesCS2B01G198800</t>
  </si>
  <si>
    <t>176 412 216 .. 176 409 577 (-)</t>
  </si>
  <si>
    <t>BP: tetrahydrobiopterin biosynthetic process; MF: 4-alpha-hydroxytetrahydrobiopterin dehydratase activity</t>
  </si>
  <si>
    <t>6,7-dimethyl-8-ribityllumazine synthase</t>
  </si>
  <si>
    <t>Transcriptional coactivator/pterin dehydratase</t>
  </si>
  <si>
    <t>TraesCS2B01G198900</t>
  </si>
  <si>
    <t>176 415 101 .. 176 413 268 (-)</t>
  </si>
  <si>
    <t>DUF2996 family protein</t>
  </si>
  <si>
    <t>Protein of unknown function DUF2996</t>
  </si>
  <si>
    <t>TraesCS2B01G199000</t>
  </si>
  <si>
    <t>176 708 621 .. 176 703 789 (-)</t>
  </si>
  <si>
    <t>Acidic leucine-rich nuclear phosphoprotein 32-related protein</t>
  </si>
  <si>
    <t>TraesCS2B01G199100</t>
  </si>
  <si>
    <t>177 218 459 .. 177 218 040 (-)</t>
  </si>
  <si>
    <t>TraesCS2B01G199200</t>
  </si>
  <si>
    <t>177 545 817 .. 177 545 062 (-)</t>
  </si>
  <si>
    <t>Embryogenesis transmembrane protein</t>
  </si>
  <si>
    <t>TraesCS2B01G199300</t>
  </si>
  <si>
    <t>177 583 465 .. 177 584 939 (+)</t>
  </si>
  <si>
    <t>sugar transporter, putative (DUF1195)</t>
  </si>
  <si>
    <t>Protein of unknown function DUF1195</t>
  </si>
  <si>
    <t>TraesCS2B01G199400</t>
  </si>
  <si>
    <t>177 597 582 .. 177 600 180 (+)</t>
  </si>
  <si>
    <t>CC: cell wall; MF: pectinesterase activity; BP: cell wall modification</t>
  </si>
  <si>
    <t>TraesCS2B01G199500</t>
  </si>
  <si>
    <t>177 658 074 .. 177 649 156 (-)</t>
  </si>
  <si>
    <t>MF: chromatin binding</t>
  </si>
  <si>
    <t>Agenet domain-containing protein / bromo-adjacent domain-containing protein, putative</t>
  </si>
  <si>
    <t>Bromo adjacent homology (BAH) domain; Agenet-like domain; Agenet domain, plant type</t>
  </si>
  <si>
    <t>TraesCS2B01G199600</t>
  </si>
  <si>
    <t>178 161 075 .. 178 163 460 (+)</t>
  </si>
  <si>
    <t>TraesCS2B01G199700</t>
  </si>
  <si>
    <t>178 168 296 .. 178 166 825 (-)</t>
  </si>
  <si>
    <t>BP: metabolic process; MF: hydrolase activity</t>
  </si>
  <si>
    <t>Gibberellin receptor GID1A</t>
  </si>
  <si>
    <t>Lipase, GDXG, putative histidine active site; Alpha/beta hydrolase fold-3; Alpha/Beta hydrolase fold</t>
  </si>
  <si>
    <t>TraesCS2B01G199800</t>
  </si>
  <si>
    <t>178 338 048 .. 178 339 357 (+)</t>
  </si>
  <si>
    <t>CC: nucleus; BP: regulation of transcription, DNA-templated; MF: sequence-specific DNA binding; MF: protein heterodimerization activity</t>
  </si>
  <si>
    <t>Nuclear transcription factor Y subunit B</t>
  </si>
  <si>
    <t>Transcription factor, NFYB/HAP3, conserved site; Transcription factor CBF/NF-Y/archaeal histone domain; Histone-fold</t>
  </si>
  <si>
    <t>TraesCS2B01G199900</t>
  </si>
  <si>
    <t>178 711 584 .. 178 699 869 (-)</t>
  </si>
  <si>
    <t>ATP-dependent RNA helicase-like protein</t>
  </si>
  <si>
    <t>Helicase, C-terminal; DEAD/DEAH box helicase domain; Helicase superfamily 1/2, ATP-binding domain; DEAD/DEAH-box helicase, putative; P-loop containing nucleoside triphosphate hydrolase</t>
  </si>
  <si>
    <t>TraesCS2B01G200000</t>
  </si>
  <si>
    <t>178 723 855 .. 178 724 994 (+)</t>
  </si>
  <si>
    <t>TraesCS2B01G200100</t>
  </si>
  <si>
    <t>178 730 819 .. 178 732 123 (+)</t>
  </si>
  <si>
    <t>TraesCS2B01G200200</t>
  </si>
  <si>
    <t>178 759 101 .. 178 758 874 (-)</t>
  </si>
  <si>
    <t>TraesCS2B01G200300</t>
  </si>
  <si>
    <t>178 775 718 .. 178 775 152 (-)</t>
  </si>
  <si>
    <t>EGG APPARATUS-1 protein</t>
  </si>
  <si>
    <t>TraesCS2B01G200400</t>
  </si>
  <si>
    <t>178 857 786 .. 178 857 026 (-)</t>
  </si>
  <si>
    <t>TraesCS2B01G200500</t>
  </si>
  <si>
    <t>179 051 613 .. 179 051 007 (-)</t>
  </si>
  <si>
    <t>TraesCS2B01G200600</t>
  </si>
  <si>
    <t>179 065 057 .. 179 066 502 (+)</t>
  </si>
  <si>
    <t>TraesCS2B01G200700</t>
  </si>
  <si>
    <t>179 139 608 .. 179 132 158 (-)</t>
  </si>
  <si>
    <t>Dihydroflavonol-4-reductase</t>
  </si>
  <si>
    <t>TraesCS2B01G200800</t>
  </si>
  <si>
    <t>180 060 077 .. 180 040 838 (-)</t>
  </si>
  <si>
    <t>TraesCS2B01G445900</t>
  </si>
  <si>
    <t>638 958 923 .. 638 955 254 (-)</t>
  </si>
  <si>
    <t>TraesCS2B01G446000</t>
  </si>
  <si>
    <t>638 962 767 .. 638 968 572 (+)</t>
  </si>
  <si>
    <t>RNA recognition motif domain; RNA recognition motif domain, eukaryote</t>
  </si>
  <si>
    <t>TraesCS2B01G446100</t>
  </si>
  <si>
    <t>638 971 956 .. 638 968 490 (-)</t>
  </si>
  <si>
    <t>TraesCS2B01G446200</t>
  </si>
  <si>
    <t>638 974 304 .. 638 972 635 (-)</t>
  </si>
  <si>
    <t>5-methyltetrahydropteroyltriglutamate--homocysteine methyltransferase</t>
  </si>
  <si>
    <t>TraesCS2B01G446300</t>
  </si>
  <si>
    <t>639 187 558 .. 639 183 931 (-)</t>
  </si>
  <si>
    <t>HXXXD-type acyl-transferase family protein, putative</t>
  </si>
  <si>
    <t>TraesCS2B01G446400</t>
  </si>
  <si>
    <t>639 215 053 .. 639 218 552 (+)</t>
  </si>
  <si>
    <t>26S proteasome non-atpase regulatory subunit, putative</t>
  </si>
  <si>
    <t>Winged helix-turn-helix DNA-binding domain; CSN8/PSMD8/EIF3K</t>
  </si>
  <si>
    <t>TraesCS2B01G446500</t>
  </si>
  <si>
    <t>639 223 370 .. 639 218 764 (-)</t>
  </si>
  <si>
    <t>Protein kinase domain; Serine-threonine/tyrosine-protein kinase, catalytic domain; Serine/threonine-protein kinase, active site; Protein kinase-like domain;  Protein kinase, ATP binding site</t>
  </si>
  <si>
    <t>TraesCS2B01G446600</t>
  </si>
  <si>
    <t>639 233 713 .. 639 234 420 (+)</t>
  </si>
  <si>
    <t>TraesCS2B01G446700</t>
  </si>
  <si>
    <t>639 497 560 .. 639 499 460 (+)</t>
  </si>
  <si>
    <t>TraesCS2B01G446800</t>
  </si>
  <si>
    <t>639 518 048 .. 639 519 788 (+)</t>
  </si>
  <si>
    <t>TraesCS2B01G446900</t>
  </si>
  <si>
    <t>639 970 165 .. 639 968 536 (-)</t>
  </si>
  <si>
    <t>TraesCS2B01G447000</t>
  </si>
  <si>
    <t>640 000 156 .. 639 996 716 (-)</t>
  </si>
  <si>
    <t>TraesCS2B01G447100</t>
  </si>
  <si>
    <t>640 085 994 .. 640 085 470 (-)</t>
  </si>
  <si>
    <t>TraesCS2B01G447200</t>
  </si>
  <si>
    <t>640 101 847 .. 640 101 638 (-)</t>
  </si>
  <si>
    <t>TraesCS2B01G447300</t>
  </si>
  <si>
    <t>640 112 061 .. 640 103 011 (-)</t>
  </si>
  <si>
    <t>MF: coproporphyrinogen oxidase activity; BP: porphyrin-containing compound biosynthetic process; BP: oxidation-reduction process</t>
  </si>
  <si>
    <t>Oxygen-dependent coproporphyrinogen-III oxidase</t>
  </si>
  <si>
    <t>Coproporphyrinogen III oxidase, aerobic; Coproporphyrinogen III oxidase, conserved site</t>
  </si>
  <si>
    <t>TraesCS2B01G447400</t>
  </si>
  <si>
    <t>640 334 480 .. 640 341 450 (+)</t>
  </si>
  <si>
    <t>TraesCS2B01G447500</t>
  </si>
  <si>
    <t>640 378 188 .. 640 377 301 (-)</t>
  </si>
  <si>
    <t>Cold-responsive protein WCOR15</t>
  </si>
  <si>
    <t>TraesCS2B01G447600</t>
  </si>
  <si>
    <t>640 490 643 .. 640 489 826 (-)</t>
  </si>
  <si>
    <t>TraesCS2B01G447700</t>
  </si>
  <si>
    <t>640 503 151 .. 640 504 152 (+)</t>
  </si>
  <si>
    <t>TraesCS2B01G447800</t>
  </si>
  <si>
    <t>640 504 349 .. 640 502 916 (-)</t>
  </si>
  <si>
    <t>Late embryogenesis abundant protein family protein</t>
  </si>
  <si>
    <t>TraesCS2B01G447900</t>
  </si>
  <si>
    <t>640 599 009 .. 640 608 487 (+)</t>
  </si>
  <si>
    <t>Yellow stripe-like transporter 17</t>
  </si>
  <si>
    <t>TraesCS2B01G448000</t>
  </si>
  <si>
    <t>640 688 141 .. 640 691 861 (+)</t>
  </si>
  <si>
    <t>Methionine aminopeptidase</t>
  </si>
  <si>
    <t>Peptidase M24; Peptidase M24, methionine aminopeptidase</t>
  </si>
  <si>
    <t>TraesCS2B01G448100</t>
  </si>
  <si>
    <t>640 765 476 .. 640 764 275 (-)</t>
  </si>
  <si>
    <t>TraesCS2B01G448200</t>
  </si>
  <si>
    <t>640 989 270 .. 640 983 892 (-)</t>
  </si>
  <si>
    <t>Autonomous transposable element EN-1 mosaic protein</t>
  </si>
  <si>
    <t>Probable transposase, Ptta/En/Spm, plant</t>
  </si>
  <si>
    <t>TraesCS2B01G448300</t>
  </si>
  <si>
    <t>641 075 862 .. 641 074 699 (-)</t>
  </si>
  <si>
    <t>TraesCS2B01G448400</t>
  </si>
  <si>
    <t>641 097 017 .. 641 102 803 (+)</t>
  </si>
  <si>
    <t>Heat-inducible transcription repressor HrcA</t>
  </si>
  <si>
    <t>TraesCS2B01G448500</t>
  </si>
  <si>
    <t>641 170 010 .. 641 175 323 (+)</t>
  </si>
  <si>
    <t>Protein strawberry notch-like protein 1</t>
  </si>
  <si>
    <t>TraesCS2B01G448600</t>
  </si>
  <si>
    <t>641 187 002 .. 641 189 701 (+)</t>
  </si>
  <si>
    <t>TraesCS2B01G448700</t>
  </si>
  <si>
    <t>641 193 285 .. 641 195 395 (+)</t>
  </si>
  <si>
    <t>TraesCS2B01G448800</t>
  </si>
  <si>
    <t>641 859 339 .. 641 859 593 (+)</t>
  </si>
  <si>
    <t>Glycosyl transferase family 2 protein</t>
  </si>
  <si>
    <t>TraesCS2B01G448900</t>
  </si>
  <si>
    <t>641 859 653 .. 641 859 829 (+)</t>
  </si>
  <si>
    <t>piezo-type mechanosensitive ion channel component</t>
  </si>
  <si>
    <t>TraesCS2B01G449000</t>
  </si>
  <si>
    <t>641 860 889 .. 641 860 548 (-)</t>
  </si>
  <si>
    <t>30S ribosomal protein S8</t>
  </si>
  <si>
    <t>Ribosomal protein S8</t>
  </si>
  <si>
    <t>TraesCS2B01G449100</t>
  </si>
  <si>
    <t>641 864 083 .. 641 868 255 (+)</t>
  </si>
  <si>
    <t>MF: transporter activity; CC: integral component of membrane; MF: transmembrane transporter activity; BP: transmembrane transport</t>
  </si>
  <si>
    <t>Major facilitator, sugar transporter-like; Sugar transporter, conserved site; Major facilitator superfamily domain</t>
  </si>
  <si>
    <t>TraesCS2B01G449200</t>
  </si>
  <si>
    <t>641 939 920 .. 641 943 526 (+)</t>
  </si>
  <si>
    <t>TraesCS2B01G449300</t>
  </si>
  <si>
    <t>642 464 076 .. 642 477 632 (+)</t>
  </si>
  <si>
    <t>TraesCS2B01G449400</t>
  </si>
  <si>
    <t>642 557 431 .. 642 561 420 (+)</t>
  </si>
  <si>
    <t>MF: RNA binding; MF: bindin</t>
  </si>
  <si>
    <t>TraesCS2B01G449500</t>
  </si>
  <si>
    <t>642 790 812 .. 642 781 910  (-)</t>
  </si>
  <si>
    <t>TraesCS2B01G449600</t>
  </si>
  <si>
    <t>642 979 561 .. 642 977 616 (-)</t>
  </si>
  <si>
    <t>TraesCS2B01G449700</t>
  </si>
  <si>
    <t>643 093 139 .. 643 090 703 (-)</t>
  </si>
  <si>
    <t>TraesCS2B01G449800</t>
  </si>
  <si>
    <t>643 126 130 .. 643 126 417 (+)</t>
  </si>
  <si>
    <t>TraesCS2B01G449900</t>
  </si>
  <si>
    <t>643 181 831 .. 643 184 591 (+)</t>
  </si>
  <si>
    <t>Protein kinase domain; Bulb-type lectin domain; Serine/threonine-protein kinase, active site; Protein kinase-like domain; S-receptor-like serine/threonine-protein kinase</t>
  </si>
  <si>
    <t>TraesCS2B01G450000</t>
  </si>
  <si>
    <t>643 203 400 .. 643 199 654 (-)</t>
  </si>
  <si>
    <t>TraesCS2B01G450100</t>
  </si>
  <si>
    <t>643 262 572 .. 643 267 133 (+)</t>
  </si>
  <si>
    <t>TraesCS2B01G450200</t>
  </si>
  <si>
    <t>643 357 638 .. 643 361 429 (+)</t>
  </si>
  <si>
    <t>TraesCS2B01G450300</t>
  </si>
  <si>
    <t>643 417 754 .. 643 393 982 (-)</t>
  </si>
  <si>
    <t>TraesCS2B01G450400</t>
  </si>
  <si>
    <t>643 416 168 .. 643 416 755 (+)</t>
  </si>
  <si>
    <t>TraesCS2B01G450500</t>
  </si>
  <si>
    <t>643 465 806 .. 643 447 677 (-)</t>
  </si>
  <si>
    <t>TraesCS2B01G450600</t>
  </si>
  <si>
    <t>643 513 718 .. 643 495 507 (-)</t>
  </si>
  <si>
    <t>TraesCS2B01G450700</t>
  </si>
  <si>
    <t>643 686 145 .. 643 682 626 (-)</t>
  </si>
  <si>
    <t>Pre-mRNA-splicing factor CWC21</t>
  </si>
  <si>
    <t>mRNA splicing factor Cwf21 domain</t>
  </si>
  <si>
    <t>TraesCS2B01G450800</t>
  </si>
  <si>
    <t>644 144 549 .. 644 150 653 (+)</t>
  </si>
  <si>
    <t>CC: proteasome complex; MF: binding;MF: enzyme regulator activity; BP: regulation of protein catabolic process</t>
  </si>
  <si>
    <t>26S proteasome non-ATPase regulatory subunit 1</t>
  </si>
  <si>
    <t>Proteasome/cyclosome repeat; Armadillo-like helical; Armadillo-type fold; 26S proteasome regulatory complex, non-ATPase subcomplex, Rpn2/Psmd1 subunit</t>
  </si>
  <si>
    <t>TraesCS2B01G450900</t>
  </si>
  <si>
    <t>644 158 595 .. 644 151 087 (-)</t>
  </si>
  <si>
    <t>Nuclear pore complex protein NUP88</t>
  </si>
  <si>
    <t>WD40/YVTN repeat-like-containing domain; Nucleoporin Nup88</t>
  </si>
  <si>
    <t>TraesCS2B01G451000</t>
  </si>
  <si>
    <t>644 169 145 .. 644 168 162 (-)</t>
  </si>
  <si>
    <t>BP: response to auxin</t>
  </si>
  <si>
    <t>SAUR-like auxin-responsive protein family, putative</t>
  </si>
  <si>
    <t>Small auxin-up RNA</t>
  </si>
  <si>
    <t>TraesCS2B01G451100</t>
  </si>
  <si>
    <t>644 515 076 .. 644 521 356 (+)</t>
  </si>
  <si>
    <t>MF: galactokinase activity; MF: ATP binding; CC: cytoplasm; BP: galactose metabolic process; BP: metabolic process; MF: kinase activity; MF: phosphotransferase activity, alcohol group as acceptor; BP: carbohydrate phosphorylation</t>
  </si>
  <si>
    <t>Galactokinase</t>
  </si>
  <si>
    <t>Galactokinase; GHMP kinase N-terminal domain; Mevalonate/galactokinase; GHMP kinase, C-terminal domain; Ribosomal protein S5 domain 2-type fold, subgroup; Galactokinase galactose-binding domain; Ribosomal protein S5 domain 2-type fold</t>
  </si>
  <si>
    <t>TraesCS2B01G451200</t>
  </si>
  <si>
    <t>644 524 732 .. 644 524 499 (-)</t>
  </si>
  <si>
    <t>TraesCS2B01G451300</t>
  </si>
  <si>
    <t>644 549 026 .. 644 553 503 (+)</t>
  </si>
  <si>
    <t>BP: cation transport; MF: cation transmembrane transporter activity; BP: transmembrane transport</t>
  </si>
  <si>
    <t>Sodium transporter</t>
  </si>
  <si>
    <t>Cation transporter</t>
  </si>
  <si>
    <t>TraesCS2B01G451400</t>
  </si>
  <si>
    <t>644 844 360 .. 644 848 211 (+)</t>
  </si>
  <si>
    <t>TraesCS2B01G451500</t>
  </si>
  <si>
    <t>645 133 805 .. 645 133 223 (-)</t>
  </si>
  <si>
    <t>TraesCS2B01G451600</t>
  </si>
  <si>
    <t>645 302 238 .. 645 306 033 (+)</t>
  </si>
  <si>
    <t>TraesCS2B01G451700</t>
  </si>
  <si>
    <t>645 307 235 .. 645 310 033 (+)</t>
  </si>
  <si>
    <t>TraesCS2B01G451800</t>
  </si>
  <si>
    <t>645 470 305 .. 645 474 469 (+)</t>
  </si>
  <si>
    <t>TraesCS2B01G451900</t>
  </si>
  <si>
    <t>646 017 699 .. 646 020 559 (+)</t>
  </si>
  <si>
    <t>Myosin heavy chain-like protein</t>
  </si>
  <si>
    <t>TraesCS2B01G452000</t>
  </si>
  <si>
    <t>646 061 903 .. 646 061 385 (-)</t>
  </si>
  <si>
    <t>Transposon Ty3-I Gag-Pol polyprotein</t>
  </si>
  <si>
    <t>Retrotransposon gag domain</t>
  </si>
  <si>
    <t>TraesCS2B01G452100</t>
  </si>
  <si>
    <t>646 066 234 .. 646 067 142 (+)</t>
  </si>
  <si>
    <t>TraesCS2B01G452300</t>
  </si>
  <si>
    <t>646 214 215 .. 646 215 789 (+)</t>
  </si>
  <si>
    <t>Plastid-lipid associated protein PAP / fibrillin family</t>
  </si>
  <si>
    <t>TraesCS2B01G452400</t>
  </si>
  <si>
    <t>646 411 925 .. 646 415 702 (+)</t>
  </si>
  <si>
    <t>Leucine-rich repeat receptor-like protein kinase</t>
  </si>
  <si>
    <t>Leucine-rich repeat-containing N-terminal, plant-type; Leucine-rich repeat domain, L domain-like</t>
  </si>
  <si>
    <t>TraesCS2B01G452500</t>
  </si>
  <si>
    <t>646 453 080 .. 646 455 272 (+)</t>
  </si>
  <si>
    <t>CC: cytoplasm; BP: rRNA processing; MF: methyltransferase activity</t>
  </si>
  <si>
    <t>Ribosomal RNA large subunit methyltransferase H</t>
  </si>
  <si>
    <t>RNA methyltransferase RlmH; tRNA (guanine-N1-)-methyltransferase, N-terminal; Alpha/beta knot methyltransferases</t>
  </si>
  <si>
    <t>TraesCS2B01G452600</t>
  </si>
  <si>
    <t>646 599 000 .. 646 597 726 (-)</t>
  </si>
  <si>
    <t>F-box domain; Domain unknown function DUF295; Six-bladed beta-propeller, TolB-like</t>
  </si>
  <si>
    <t>TraesCS2B01G452700</t>
  </si>
  <si>
    <t>646 599 981 .. 646 601 335 (+)</t>
  </si>
  <si>
    <t>zinc finger (C3HC4-type RING finger) family protein</t>
  </si>
  <si>
    <t>TraesCS2B01G452800</t>
  </si>
  <si>
    <t>646 660 361 .. 646 658 935 (-)</t>
  </si>
  <si>
    <t>TraesCS2B01G452900</t>
  </si>
  <si>
    <t>646 687 574 .. 646 694 790 (+)</t>
  </si>
  <si>
    <t>Serine/arginine repetitive matrix protein 2, putative isoform 2</t>
  </si>
  <si>
    <t>646 972 275 .. 646 976 168 (+)</t>
  </si>
  <si>
    <t>shared with GPC</t>
  </si>
  <si>
    <t>TraesCS2B01G453200</t>
  </si>
  <si>
    <t>646 977 077 .. 646 977 400 (+)</t>
  </si>
  <si>
    <t>TraesCS2B01G586700</t>
  </si>
  <si>
    <t>773 343 822 .. 773 350 031 (+)</t>
  </si>
  <si>
    <t>FG-GAP repeat-containing protein</t>
  </si>
  <si>
    <t>TraesCS2B01G586800</t>
  </si>
  <si>
    <t>773 424 065 .. 773 424 683 (+)</t>
  </si>
  <si>
    <t>Rapid alkalinization factor 1</t>
  </si>
  <si>
    <t>TraesCS2B01G586900</t>
  </si>
  <si>
    <t>773 467 980 .. 773 468 477 (+)</t>
  </si>
  <si>
    <t>Zinc finger, PMZ-type; Zinc finger, SWIM-type</t>
  </si>
  <si>
    <t>TraesCS2B01G587000</t>
  </si>
  <si>
    <t>773 564 155 .. 773 562 324 (-)</t>
  </si>
  <si>
    <t>BP: fatty acid biosynthetic process; MF: thiolester hydrolase activity</t>
  </si>
  <si>
    <t>Acyl-[acyl-carrier-protein] hydrolase</t>
  </si>
  <si>
    <t>Acyl-ACP thioesterase; HotDog domain</t>
  </si>
  <si>
    <t>TraesCS2B01G587100</t>
  </si>
  <si>
    <t>773 722 795 .. 773 725 139 (+)</t>
  </si>
  <si>
    <t>Acetyl-coenzyme A synthetase</t>
  </si>
  <si>
    <t>TraesCS2B01G587200</t>
  </si>
  <si>
    <t>773 731 920 .. 773 733 622 (+)</t>
  </si>
  <si>
    <t>TraesCS2B01G587300</t>
  </si>
  <si>
    <t>774 565 883 .. 774 566 432 (+)</t>
  </si>
  <si>
    <t>TraesCS2B01G587400</t>
  </si>
  <si>
    <t>774 709 042 .. 774 704 212 (-)</t>
  </si>
  <si>
    <t>TraesCS2B01G587500</t>
  </si>
  <si>
    <t>774 723 127 .. 774 716 831 (-)</t>
  </si>
  <si>
    <t>Ankyrin repeat; Tetratricopeptide-like helical domain; Tetratricopeptide repeat; Ankyrin repeat-containing domain</t>
  </si>
  <si>
    <t>TraesCS2B01G587600</t>
  </si>
  <si>
    <t>774 838 968 .. 774 840 040 (+)</t>
  </si>
  <si>
    <t>ATP-dependent protease La (LON) domain protein</t>
  </si>
  <si>
    <t>TraesCS2B01G587700</t>
  </si>
  <si>
    <t>774 874 977 .. 774 877 168 (+)</t>
  </si>
  <si>
    <t>UvrABC system protein A</t>
  </si>
  <si>
    <t>TraesCS2B01G587800</t>
  </si>
  <si>
    <t>774 951 613 .. 774 944 981 (-)</t>
  </si>
  <si>
    <t>TraesCS2B01G587900</t>
  </si>
  <si>
    <t>774 959 024 .. 774 952 766 (-)</t>
  </si>
  <si>
    <t>MF: oligosaccharyl transferase activity; BP: protein glycosylation; CC: membrane</t>
  </si>
  <si>
    <t>Dolichyl-diphosphooligosaccharide--protein glycosyltransferase subunit STT3</t>
  </si>
  <si>
    <t>Oligosaccharyl transferase, STT3 subunit</t>
  </si>
  <si>
    <t>TraesCS2B01G588000</t>
  </si>
  <si>
    <t>775 006 791 .. 775 004 590 (-)</t>
  </si>
  <si>
    <t>TraesCS2B01G588100</t>
  </si>
  <si>
    <t>775 025 783 .. 775 028 469 (+)</t>
  </si>
  <si>
    <t>TraesCS2B01G588200</t>
  </si>
  <si>
    <t>775 051 176 .. 775 056 450 (+)</t>
  </si>
  <si>
    <t>TraesCS2B01G588300</t>
  </si>
  <si>
    <t>775 166 813 .. 775 161 240 (-)</t>
  </si>
  <si>
    <t>TraesCS2B01G588400</t>
  </si>
  <si>
    <t>775 173 650 .. 775 168 326 (-)</t>
  </si>
  <si>
    <t>Plastid division protein CDP1, chloroplastic</t>
  </si>
  <si>
    <t>Domain of unknown function DUF4101</t>
  </si>
  <si>
    <t>TraesCS2B01G588500</t>
  </si>
  <si>
    <t>775 327 432 .. 775 331 058 (+)</t>
  </si>
  <si>
    <t>TraesCS2B01G588600</t>
  </si>
  <si>
    <t>775 334 949 .. 775 336 794 (+)</t>
  </si>
  <si>
    <t>TraesCS2B01G588700</t>
  </si>
  <si>
    <t>775 338 801 .. 775 336 921 (-)</t>
  </si>
  <si>
    <t>TraesCS2B01G588800</t>
  </si>
  <si>
    <t>775 357 029 .. 775 361 012 (+)</t>
  </si>
  <si>
    <t>EGF-type aspartate/asparagine hydroxylation site; Protein kinase domain; EGF-like domain; Serine-threonine/tyrosine-protein kinase, catalytic domain; EGF-like calcium-binding domain; Serine/threonine-protein kinase, active site; Protein kinase-like domain; Protein kinase, ATP binding site; EGF-like calcium-binding, conserved site; Wall-associated receptor kinase, galacturonan-binding domain</t>
  </si>
  <si>
    <t>TraesCS2B01G588900</t>
  </si>
  <si>
    <t>775 367 144 .. 775 371 503 (+)</t>
  </si>
  <si>
    <t>MF: catalytic activity; MF: dihydroorotate dehydrogenase activity; CC: cytoplasm; BP: 'de novo' pyrimidine nucleobase biosynthetic process; CC: membrane; MF: oxidoreductase activity, acting on the CH-CH group of donors; BP: oxidation-reduction process</t>
  </si>
  <si>
    <t>Dihydroorotate dehydrogenase, conserved site; Dihydroorotate dehydrogenase, class 2; Dihydroorotate dehydrogenase domain; Aldolase-type TIM barrel</t>
  </si>
  <si>
    <t>TraesCS2B01G589000</t>
  </si>
  <si>
    <t>775 373 845 .. 775 372 561 (-)</t>
  </si>
  <si>
    <t>Methyl esterase 1, putative</t>
  </si>
  <si>
    <t>TraesCS2B01G589100</t>
  </si>
  <si>
    <t>775 494 775 .. 775 492 939 (-)</t>
  </si>
  <si>
    <t>Zn-dependent exopeptidases superfamily protein</t>
  </si>
  <si>
    <t>TraesCS2B01G589200</t>
  </si>
  <si>
    <t>775 597 031 .. 775 601 622 (+)</t>
  </si>
  <si>
    <t>FAR1 DNA binding domain; Zinc finger, PMZ-type; Zinc finger, SWIM-type; MULE transposase domain</t>
  </si>
  <si>
    <t>TraesCS2B01G589300</t>
  </si>
  <si>
    <t>775 645 794 .. 775 642 276 (-)</t>
  </si>
  <si>
    <t>FBD domain; Leucine-rich repeat domain, L domain-like</t>
  </si>
  <si>
    <t>TraesCS2B01G589400</t>
  </si>
  <si>
    <t>775 713 841 .. 775 711 560 (-)</t>
  </si>
  <si>
    <t>TraesCS2B01G589500</t>
  </si>
  <si>
    <t>775 767 945 .. 775 768 214 (+)</t>
  </si>
  <si>
    <t>Thioredoxin-like protein 4A</t>
  </si>
  <si>
    <t>TraesCS2B01G589600</t>
  </si>
  <si>
    <t>775 838 965 .. 775 843 750 (+)</t>
  </si>
  <si>
    <t>Arm repeat protein interacting with abf2</t>
  </si>
  <si>
    <t>TraesCS2B01G589700</t>
  </si>
  <si>
    <t>776 209 079 .. 776 214 338 (+)</t>
  </si>
  <si>
    <t>Myb family transcription factor family protein</t>
  </si>
  <si>
    <t>SANT/Myb domain; Myb domain, plants; Homeobox domain-like; SANT domain; Myb domain</t>
  </si>
  <si>
    <t>TraesCS2B01G589800</t>
  </si>
  <si>
    <t>776 218 929 .. 776 223 021 (+)</t>
  </si>
  <si>
    <t>TraesCS2B01G589900</t>
  </si>
  <si>
    <t>776 223 390 .. 776 223 938 (+)</t>
  </si>
  <si>
    <t>TraesCS2B01G590000</t>
  </si>
  <si>
    <t>776 396 782 .. 776 401 002 (+)</t>
  </si>
  <si>
    <t>BP: protein methylation; MF: methyltransferase activity</t>
  </si>
  <si>
    <t>Protein arginine methyltransferase</t>
  </si>
  <si>
    <t>Protein arginine N-methyltransferase; S-adenosyl-L-methionine-dependent methyltransferase</t>
  </si>
  <si>
    <t>TraesCS2B01G590100</t>
  </si>
  <si>
    <t>776 410 080 .. 776 411 476 (+)</t>
  </si>
  <si>
    <t>TraesCS2B01G590200</t>
  </si>
  <si>
    <t>776 429 060 .. 776 430 933 (+)</t>
  </si>
  <si>
    <t>Aspartyl protease family protein</t>
  </si>
  <si>
    <t>TraesCS2B01G590300</t>
  </si>
  <si>
    <t>776 455 884 .. 776 453 400 (-)</t>
  </si>
  <si>
    <t>Ubiquitin-conjugating enzyme, E2</t>
  </si>
  <si>
    <t>TraesCS2B01G590400</t>
  </si>
  <si>
    <t>776 534 057 .. 776 532 297 (-)</t>
  </si>
  <si>
    <t>TraesCS2B01G590500</t>
  </si>
  <si>
    <t>776 638 833 .. 776 636 445 (-)</t>
  </si>
  <si>
    <t>TraesCS2B01G590600</t>
  </si>
  <si>
    <t>776 645 764 .. 776 645 240 (-)</t>
  </si>
  <si>
    <t>SKP1-like protein</t>
  </si>
  <si>
    <t>S-phase kinase-associated protein 1-like; SKP1/BTB/POZ domain; SKP1 component, dimerisation; SKP1 component, POZ domain; S-phase kinase-associated protein 1</t>
  </si>
  <si>
    <t>TraesCS2B01G590700</t>
  </si>
  <si>
    <t>776 658 073 .. 776 655 617 (-)</t>
  </si>
  <si>
    <t>TraesCS2B01G590800</t>
  </si>
  <si>
    <t>776 687 301 .. 776 687 903 (+)</t>
  </si>
  <si>
    <t>TraesCS2B01G590900</t>
  </si>
  <si>
    <t>776 700 266 .. 776 701 651 (+)</t>
  </si>
  <si>
    <t>TraesCS2B01G591000</t>
  </si>
  <si>
    <t>776 709 030 .. 776 707 625 (-)</t>
  </si>
  <si>
    <t>Late embryogenesis abundant (LEA) hydroxyproline-rich glycoprotein</t>
  </si>
  <si>
    <t>Late embryogenesis abundant protein, LEA-14; Immunoglobulin-like fold</t>
  </si>
  <si>
    <t>TraesCS2B01G591100</t>
  </si>
  <si>
    <t>776 750 419 .. 776 747 030 (-)</t>
  </si>
  <si>
    <t>heat-inducible transcription repressor (DUF639)</t>
  </si>
  <si>
    <t>Protein of unknown function DUF639</t>
  </si>
  <si>
    <t>TraesCS2B01G591200</t>
  </si>
  <si>
    <t>776 806 677 .. 776 805 539 (-)</t>
  </si>
  <si>
    <t>UDP-N-acetylmuramoyl-L-alanyl-D-glutamate--2,6-diaminopimelate ligase</t>
  </si>
  <si>
    <t>TraesCS2B01G591300</t>
  </si>
  <si>
    <t>776 811 578 .. 776 816 21 (+)</t>
  </si>
  <si>
    <t>MF: magnesium ion binding; MF: catalytic activity; MF: pyruvate kinase activity; BP: glycolytic process; MF: potassium ion binding</t>
  </si>
  <si>
    <t>Pyruvate kinase</t>
  </si>
  <si>
    <t>Pyruvate kinase; Pyruvate kinase-like, insert domain; Pyruvate kinase, barrel; Pyruvate kinase, C-terminal; Pyruvate/Phosphoenolpyruvate kinase-like domain; Pyruvate kinase, active site</t>
  </si>
  <si>
    <t>TraesCS2B01G591400</t>
  </si>
  <si>
    <t>776 822 232 .. 776 823 213 (+)</t>
  </si>
  <si>
    <t>DNA helicase INO80 complex-1-like protein</t>
  </si>
  <si>
    <t>TraesCS2B01G591500</t>
  </si>
  <si>
    <t>776 888 938 .. 776 889 545 (+)</t>
  </si>
  <si>
    <t>Auxin-responsive protein</t>
  </si>
  <si>
    <t>PB1 domain; AUX/IAA domain</t>
  </si>
  <si>
    <t>TraesCS2B01G591600</t>
  </si>
  <si>
    <t>776 983 828 .. 776 975 908 (-)</t>
  </si>
  <si>
    <t>WD40 repeat; WD40/YVTN repeat-like-containing domain; WD40-repeat-containing domain; WD40 repeat, conserved site; G-protein beta WD-40 repeat; Katanin p80 subunit, C-terminal</t>
  </si>
  <si>
    <t>TraesCS2B01G591700</t>
  </si>
  <si>
    <t>777 119 391 .. 777 113 595 (-)</t>
  </si>
  <si>
    <t>MF: GTPase activity; MF: GTP binding; MF: zinc ion binding</t>
  </si>
  <si>
    <t>Elongation factor 1-alpha</t>
  </si>
  <si>
    <t>Transcription factor, GTP-binding domain; Zinc finger, RanBP2-type; Translation elongation factor EFTu/EF1A, C-terminal; Translation protein, beta-barrel domain; Translation elongation factor EF1A/initiation factor IF2gamma, C-terminal; P-loop containing nucleoside triphosphate hydrolase</t>
  </si>
  <si>
    <t>TraesCS2B01G591800</t>
  </si>
  <si>
    <t>777 143 739 .. 777 143 060 (-)</t>
  </si>
  <si>
    <t>Lipoxygenase homology domain-containing protein 1</t>
  </si>
  <si>
    <t>PLAT/LH2 domain</t>
  </si>
  <si>
    <t>TraesCS2B01G591900</t>
  </si>
  <si>
    <t>777 171 642 .. 777 168 978 (-)</t>
  </si>
  <si>
    <t>TraesCS2B01G592000</t>
  </si>
  <si>
    <t>777 302 864 .. 777 305 920 (+)</t>
  </si>
  <si>
    <t>Fiber protein Fb34</t>
  </si>
  <si>
    <t>TraesCS2B01G592100</t>
  </si>
  <si>
    <t>777 329 452 .. 777 331 172 (+)</t>
  </si>
  <si>
    <t>MF: magnesium ion binding; MF: isocitrate dehydrogenase (NAD+) activity; BP: tricarboxylic acid cycle; MF: oxidoreductase activity, acting on the CH-OH group of donors, NAD or NADP as acceptor; MF: NAD binding; BP: oxidation-reduction process</t>
  </si>
  <si>
    <t>Isopropylmalate dehydrogenase</t>
  </si>
  <si>
    <t>Isocitrate dehydrogenase NAD-dependent; Isocitrate/isopropylmalate dehydrogenase, conserved site; Isopropylmalate dehydrogenase-like domain</t>
  </si>
  <si>
    <t>TraesCS2B01G592200</t>
  </si>
  <si>
    <t>777 356 355 .. 777 363 599 (+)</t>
  </si>
  <si>
    <t>TraesCS2B01G592300</t>
  </si>
  <si>
    <t>777 367 046 .. 777 367 333 (+)</t>
  </si>
  <si>
    <t>TraesCS2B01G592400</t>
  </si>
  <si>
    <t>777 375 435 .. 777 385 380 (+)</t>
  </si>
  <si>
    <t>TraesCS2B01G592500</t>
  </si>
  <si>
    <t>777 513 264 .. 777 517 454 (+)</t>
  </si>
  <si>
    <t>Ethylene-overproduction protein 1</t>
  </si>
  <si>
    <t>BTB/POZ domain; SKP1/BTB/POZ domain; Tetratricopeptide-like helical domain; Tetratricopeptide repeat-containing domain; Tetratricopeptide repeat</t>
  </si>
  <si>
    <t>TraesCS2B01G592600</t>
  </si>
  <si>
    <t>777 522 445 .. 777 520 979 (-)</t>
  </si>
  <si>
    <t>TraesCS2B01G592700</t>
  </si>
  <si>
    <t>777 549 764 .. 777 548 469 (-)</t>
  </si>
  <si>
    <t>Dof-like zinc finger protein</t>
  </si>
  <si>
    <t>Zinc finger, Dof-type; Zinc finger, RING/FYVE/PHD-type</t>
  </si>
  <si>
    <t>TraesCS2B01G592800</t>
  </si>
  <si>
    <t>777 619 098 .. 777 617 945 (-)</t>
  </si>
  <si>
    <t>TraesCS2B01G592900</t>
  </si>
  <si>
    <t>777 659 076 .. 777 658 029 (-)</t>
  </si>
  <si>
    <t>TraesCS2B01G593000</t>
  </si>
  <si>
    <t>777 828 857 .. 777 837 197 (+)</t>
  </si>
  <si>
    <t>MF: protochlorophyllide reductase activity; BP: oxidation-reduction process</t>
  </si>
  <si>
    <t>Protochlorophyllide reductase</t>
  </si>
  <si>
    <t>Short-chain dehydrogenase/reductase SDR; Light-dependent protochlorophyllide reductase; NAD(P)-binding domain</t>
  </si>
  <si>
    <t>TraesCS2B01G593100</t>
  </si>
  <si>
    <t>777 935 901 .. 777 935 599 (-)</t>
  </si>
  <si>
    <t>Cytochrome P450; Cytochrome P450, conserved site</t>
  </si>
  <si>
    <t>TraesCS2B01G593200</t>
  </si>
  <si>
    <t>777 964 575 .. 777 962 969 (-)</t>
  </si>
  <si>
    <t>TraesCS2B01G593300</t>
  </si>
  <si>
    <t>778 004 334 .. 778 002 540 (-)</t>
  </si>
  <si>
    <t>TraesCS2B01G593400</t>
  </si>
  <si>
    <t>778 173 697 .. 778 179 566 (+)</t>
  </si>
  <si>
    <t>1D-myo-inositol 2-acetamido-2-deoxy-alpha-D-glucopyranoside deacetylase</t>
  </si>
  <si>
    <t>N-acetylglucosaminyl phosphatidylinositol deacetylase-related; Putative deacetylase LmbE-like domain</t>
  </si>
  <si>
    <t>TraesCS2B01G593500</t>
  </si>
  <si>
    <t>778 184 102 .. 778 181 821 (-)</t>
  </si>
  <si>
    <t>TraesCS2B01G593600</t>
  </si>
  <si>
    <t>778 293 436 .. 778 287 312 (-)</t>
  </si>
  <si>
    <t>TraesCS2B01G593700</t>
  </si>
  <si>
    <t>778 450 820 .. 778 451 566 (+)</t>
  </si>
  <si>
    <t>TraesCS2B01G593800</t>
  </si>
  <si>
    <t>778 477 018 .. 778 476 215 (-)</t>
  </si>
  <si>
    <t>NBS-LRR class disease resistance protein</t>
  </si>
  <si>
    <t>TraesCS2B01G593900</t>
  </si>
  <si>
    <t>778 778 941 .. 778 787 560 (+)</t>
  </si>
  <si>
    <t>TraesCS2B01G594000</t>
  </si>
  <si>
    <t>778 832 295 .. 778 833 934 (+)</t>
  </si>
  <si>
    <t>TraesCS2B01G594100</t>
  </si>
  <si>
    <t>778 845 348 .. 778 849 394 (+)</t>
  </si>
  <si>
    <t>TraesCS2B01G594200</t>
  </si>
  <si>
    <t>778 851 420 .. 778 848 698 (-)</t>
  </si>
  <si>
    <t>MF: structural molecule activity; BP: intracellular protein transport; BP: vesicle-mediated transport; CC: clathrin coat of trans-Golgi network vesicle; CC: clathrin coat of coated pit</t>
  </si>
  <si>
    <t>Clathrin light chain</t>
  </si>
  <si>
    <t>TraesCS2B01G625800</t>
  </si>
  <si>
    <t>798 385 059 .. 798 357 405 (-)</t>
  </si>
  <si>
    <t>NBS-LRR disease resistance protein, putative</t>
  </si>
  <si>
    <t>TraesCS2B01G625900</t>
  </si>
  <si>
    <t>798 393 269 .. 798 390 412 (-)</t>
  </si>
  <si>
    <t>TraesCS2B01G626000</t>
  </si>
  <si>
    <t>798 578 291 .. 798 583 449 (+)</t>
  </si>
  <si>
    <t>Protein NRT1/ PTR FAMILY 5.5</t>
  </si>
  <si>
    <t>TraesCS2B01G626100</t>
  </si>
  <si>
    <t>798 590 036 .. 798 591 841 (+)</t>
  </si>
  <si>
    <t>TraesCS2B01G626200</t>
  </si>
  <si>
    <t>798 601 946 .. 798 602 585 (+)</t>
  </si>
  <si>
    <t>S-locus lectin protein kinase family protein</t>
  </si>
  <si>
    <t>TraesCS2B01G626300</t>
  </si>
  <si>
    <t>798 615 841 .. 798 612 482 (-)</t>
  </si>
  <si>
    <t>TraesCS2B01G626400</t>
  </si>
  <si>
    <t>798 632 259 .. 798 629 197 (-)</t>
  </si>
  <si>
    <t>TraesCS2B01G626500</t>
  </si>
  <si>
    <t>798 722 635 .. 798 725 798 (+)</t>
  </si>
  <si>
    <t>TraesCS2B01G626600</t>
  </si>
  <si>
    <t>798 733 009 .. 798 730 087 (-)</t>
  </si>
  <si>
    <t>TraesCS2B01G626700</t>
  </si>
  <si>
    <t>798 746 188 .. 798 742 785 (-)</t>
  </si>
  <si>
    <t>TraesCS2B01G626800</t>
  </si>
  <si>
    <t>798 756 203 .. 798 757 364 (+)</t>
  </si>
  <si>
    <t>TraesCS2B01G626900</t>
  </si>
  <si>
    <t>798 826 775 .. 798 822 185 (-)</t>
  </si>
  <si>
    <t>TraesCS2B01G627000</t>
  </si>
  <si>
    <t>798 956 421 .. 798 958 863 (+)</t>
  </si>
  <si>
    <t>NAC domain-containing protein, putative</t>
  </si>
  <si>
    <t>TraesCS2B01G627100</t>
  </si>
  <si>
    <t>799 027 881 .. 799 030 395 (+)</t>
  </si>
  <si>
    <t>TraesCS2B01G627200</t>
  </si>
  <si>
    <t>799 048 939 .. 799 046 082 (-)</t>
  </si>
  <si>
    <t>TraesCS2B01G627300</t>
  </si>
  <si>
    <t>799 252 602 .. 799 250 811 (-)</t>
  </si>
  <si>
    <t>TraesCS2B01G627400</t>
  </si>
  <si>
    <t>799 288 640 .. 799 290 885 (+)</t>
  </si>
  <si>
    <t>TraesCS2B01G627500</t>
  </si>
  <si>
    <t>799 353 732 .. 799 350 353 (-)</t>
  </si>
  <si>
    <t>TraesCS2B01G627600</t>
  </si>
  <si>
    <t>799 362 460 .. 799 358 933 (-)</t>
  </si>
  <si>
    <t>TraesCS2B01G627700</t>
  </si>
  <si>
    <t>799 531 838 .. 799 534 580 (+)</t>
  </si>
  <si>
    <t>C2H2-like zinc finger protein</t>
  </si>
  <si>
    <t>TraesCS2B01G627800</t>
  </si>
  <si>
    <t>799 570 440 .. 799 564 899 (-)</t>
  </si>
  <si>
    <t>TraesCS2B01G627900</t>
  </si>
  <si>
    <t>799 577 223 .. 799 575 882 (-)</t>
  </si>
  <si>
    <t>PLAC8 family protein</t>
  </si>
  <si>
    <t>TraesCS2B01G628000</t>
  </si>
  <si>
    <t>799 611 385 .. 799 605 042 (-)</t>
  </si>
  <si>
    <t>TraesCS2B01G628100</t>
  </si>
  <si>
    <t>799 709 348 .. 799 713 697 (+)</t>
  </si>
  <si>
    <t>Protein kinase domain; Serine-threonine/tyrosine-protein kinase, catalytic domain; Gnk2-homologous domain; Serine/threonine-protein kinase, active site; Protein kinase-like domain; Protein kinase, ATP binding site</t>
  </si>
  <si>
    <t>TraesCS2B01G628200</t>
  </si>
  <si>
    <t>799 854 317 .. 799 856 695 (+)</t>
  </si>
  <si>
    <t>TraesCS2B01G628300</t>
  </si>
  <si>
    <t>799 919 347 .. 799 922 507 (+)</t>
  </si>
  <si>
    <t>Protein kinase domain; Gnk2-homologous domain; Serine/threonine-protein kinase, active site; Protein kinase-like domain; Protein kinase, ATP binding site</t>
  </si>
  <si>
    <t>TraesCS2B01G628400</t>
  </si>
  <si>
    <t>799 968 919 .. 799 972 095 (+)</t>
  </si>
  <si>
    <t>TraesCS2B01G628500</t>
  </si>
  <si>
    <t>800 027 216 .. 800 028 536 (+)</t>
  </si>
  <si>
    <t>2-oxoglutarate (2OG) and Fe(II)-dependent oxygenase-like protein</t>
  </si>
  <si>
    <t>Oxoglutarate/iron-dependent dioxygenase; Alpha-ketoglutarate-dependent dioxygenase AlkB-like</t>
  </si>
  <si>
    <t>TraesCS2B01G628600</t>
  </si>
  <si>
    <t>800 036 120 .. 800 029 709 (-)</t>
  </si>
  <si>
    <t>Zinc finger protein ZPR1</t>
  </si>
  <si>
    <t>Zinc finger, ZPR1-type</t>
  </si>
  <si>
    <t>TraesCS2B01G628700</t>
  </si>
  <si>
    <t>800 057 868 .. 800 064 321 (+)</t>
  </si>
  <si>
    <t>Tetratricopeptide repeat</t>
  </si>
  <si>
    <t>Tetratricopeptide-like helical domain; Tetratricopeptide repeat-containing domain; Tetratricopeptide repeat</t>
  </si>
  <si>
    <t>TraesCS2B01G628800</t>
  </si>
  <si>
    <t>800 119 910 .. 800 125 814 (+)</t>
  </si>
  <si>
    <t>cDNA clone:J033115O13, full insert sequence</t>
  </si>
  <si>
    <t>TraesCS2B01G628900</t>
  </si>
  <si>
    <t>800 170 613 .. 800 169 420 (-)</t>
  </si>
  <si>
    <t>TraesCS2B01G629000</t>
  </si>
  <si>
    <t>800 172 503 .. 800 170 915 (-)</t>
  </si>
  <si>
    <t>TraesCS2B01G629100</t>
  </si>
  <si>
    <t>800 190 562 .. 800 187 390 (-)</t>
  </si>
  <si>
    <t>TraesCS2B01G629200</t>
  </si>
  <si>
    <t>800 254 378 .. 800 255 306 (+)</t>
  </si>
  <si>
    <t>CAA30371.1 protein</t>
  </si>
  <si>
    <t>Uncharacterised protein family UPF0503</t>
  </si>
  <si>
    <t>TraesCS2B01G629300</t>
  </si>
  <si>
    <t>800 313 283 .. 800 312 141 (-)</t>
  </si>
  <si>
    <t>Mitochondrial transcription termination factor-like</t>
  </si>
  <si>
    <t>TraesCS2B01G629400</t>
  </si>
  <si>
    <t>800 492 663 .. 800 511 438 (+)</t>
  </si>
  <si>
    <t>TraesCS2B01G629500</t>
  </si>
  <si>
    <t>800 511 958 .. 800 521 446 (+)</t>
  </si>
  <si>
    <t>TraesCS2B01G629600</t>
  </si>
  <si>
    <t>800 703 864 .. 800 702 766 (-)</t>
  </si>
  <si>
    <t>Olfactory guanylyl cyclase GC-D</t>
  </si>
  <si>
    <t>TraesCS2B01G629700</t>
  </si>
  <si>
    <t>800 707 858 .. 800 706 341 (-)</t>
  </si>
  <si>
    <t>TraesCS2B01G629800</t>
  </si>
  <si>
    <t>800 855 678 .. 800 866 082 (+)</t>
  </si>
  <si>
    <t>TraesCS2B01G629900</t>
  </si>
  <si>
    <t>800 988 061 .. 800 986 874 (-)</t>
  </si>
  <si>
    <t>DNA-directed RNA polymerase III subunit RPC10</t>
  </si>
  <si>
    <t>TraesCS2B01G630000</t>
  </si>
  <si>
    <t>801 162 070 .. 801 163 970 (+)</t>
  </si>
  <si>
    <t>TraesCS2B01G630100</t>
  </si>
  <si>
    <t>801 224 385 .. 801 216 576 (-)</t>
  </si>
  <si>
    <t>DDB1-and CUL4-associated factor-like protein 1</t>
  </si>
  <si>
    <t>WD40 repeat; LIS1 homology motif; Armadillo-like helical; WD40/YVTN repeat-like-containing domain; Armadillo-type fold; WD40-repeat-containing domain</t>
  </si>
  <si>
    <t>TraesCS2B01G630200</t>
  </si>
  <si>
    <t>801 255 821 .. 801 253 452 (-)</t>
  </si>
  <si>
    <t>MF: serine-type endopeptidase activity; CC: integral component of membrane</t>
  </si>
  <si>
    <t>Rhomboid-like protein</t>
  </si>
  <si>
    <t>Peptidase S54, rhomboid domain</t>
  </si>
  <si>
    <t>TraesCS3A01G073600</t>
  </si>
  <si>
    <t>45 938 122 .. 45 931 648 (-)</t>
  </si>
  <si>
    <t>TraesCS3A01G073700</t>
  </si>
  <si>
    <t>46 009 514 .. 46 006 549 (-)</t>
  </si>
  <si>
    <t>TraesCS3A01G073800</t>
  </si>
  <si>
    <t>46 026 981 .. 46 022 717 (-)</t>
  </si>
  <si>
    <t>TraesCS3A01G073900</t>
  </si>
  <si>
    <t>46 069 597 .. 46 067 850 (-)</t>
  </si>
  <si>
    <t>TraesCS3A01G074000</t>
  </si>
  <si>
    <t>46 175 451 .. 46 164 880 (-)</t>
  </si>
  <si>
    <t>MF: protein binding; CC: nucleus; BP: RNA processing; BP: mRNA processing</t>
  </si>
  <si>
    <t>Cleavage stimulation factor subunit 3</t>
  </si>
  <si>
    <t>HAT (Half-A-TPR) repeat; Suppressor of forked; Tetratricopeptide-like helical domain; Tetratricopeptide repeat-containing domain; Tetratricopeptide repeat</t>
  </si>
  <si>
    <t>TraesCS3A01G074100</t>
  </si>
  <si>
    <t>46 215 064 .. 46 211 647 (-)</t>
  </si>
  <si>
    <t>MF: oxidoreductase activity, acting on single donors with incorporation of molecular oxygen, incorporation of two atoms of oxygen; BP: oxidation-reduction process</t>
  </si>
  <si>
    <t>Carotenoid cleavage dioxygenase</t>
  </si>
  <si>
    <t>Carotenoid oxygenase</t>
  </si>
  <si>
    <t>TraesCS3A01G074200</t>
  </si>
  <si>
    <t>46 460 846 .. 46 457 067 (-)</t>
  </si>
  <si>
    <t>TraesCS3A01G074300</t>
  </si>
  <si>
    <t>46 565 724 .. 46 568 182 (+)</t>
  </si>
  <si>
    <t>TraesCS3A01G074400</t>
  </si>
  <si>
    <t>46 574 627 .. 46 575 636 (+)</t>
  </si>
  <si>
    <t>TraesCS3A01G074500</t>
  </si>
  <si>
    <t>46 584 158 .. 46 582 312 (-)</t>
  </si>
  <si>
    <t>TraesCS3A01G074600</t>
  </si>
  <si>
    <t>46 605 142 .. 46 604 044 (-)</t>
  </si>
  <si>
    <t>Metallothionein</t>
  </si>
  <si>
    <t>Metallothionein, family 15, plant</t>
  </si>
  <si>
    <t>TraesCS3A01G074700</t>
  </si>
  <si>
    <t>46 616 218 .. 46 610 924 (-)</t>
  </si>
  <si>
    <t>Protein transport sec20</t>
  </si>
  <si>
    <t>Sec20</t>
  </si>
  <si>
    <t>TraesCS3A01G074800</t>
  </si>
  <si>
    <t>46 719 361 .. 46 713 189 (-)</t>
  </si>
  <si>
    <t>Protein TRM32</t>
  </si>
  <si>
    <t>Domain of unknown function DUF4378</t>
  </si>
  <si>
    <t>TraesCS3A01G074900</t>
  </si>
  <si>
    <t>46 732 817 .. 46 729 244 (-)</t>
  </si>
  <si>
    <t>CC: cytoplasm; BP: lipid metabolic process; CC: integral component of membrane; MF: oxidoreductase activity, acting on the CH-CH group of donors</t>
  </si>
  <si>
    <t>Steroid 5-alpha reductase</t>
  </si>
  <si>
    <t>3-oxo-5-alpha-steroid 4-dehydrogenase, C-terminal</t>
  </si>
  <si>
    <t>TraesCS3A01G075000</t>
  </si>
  <si>
    <t>46 829 588 .. 46 833 648 (+)</t>
  </si>
  <si>
    <t>Geranylgeranyl transferase type-1 subunit beta</t>
  </si>
  <si>
    <t>PFTB repeat; Terpenoid cyclases/protein prenyltransferase alpha-alpha toroid</t>
  </si>
  <si>
    <t>TraesCS3A01G075100</t>
  </si>
  <si>
    <t>46 833 853 .. 46 836 468 (+)</t>
  </si>
  <si>
    <t>Very-long-chain (3R)-3-hydroxyacyl-CoA dehydratase</t>
  </si>
  <si>
    <t>Protein-tyrosine phosphatase-like, PTPLA</t>
  </si>
  <si>
    <t>TraesCS3A01G075200</t>
  </si>
  <si>
    <t>46 844 208 .. 46 844 642 (+)</t>
  </si>
  <si>
    <t>Ripening-related protein</t>
  </si>
  <si>
    <t>RlpA-like protein, double-psi beta-barrel domain</t>
  </si>
  <si>
    <t>TraesCS3A01G075300</t>
  </si>
  <si>
    <t>46 867 165 .. 46 869 209 (+)</t>
  </si>
  <si>
    <t>TraesCS3A01G075400</t>
  </si>
  <si>
    <t>46 873 174 .. 46 870 278 (-)</t>
  </si>
  <si>
    <t>MF: damaged DNA binding; MF: catalytic activity; BP: DNA repair; BP: base-excision repair; BP: nucleotide-excision repair; MF: oxidized purine nucleobase lesion DNA N-glycosylase activity</t>
  </si>
  <si>
    <t>N-glycosylase/DNA lyase</t>
  </si>
  <si>
    <t>HhH-GPD domain; DNA glycosylase; 8-oxoguanine DNA glycosylase, N-terminal; Helix-turn-helix, base-excision DNA repair, C-terminal</t>
  </si>
  <si>
    <t>TraesCS3A01G075500</t>
  </si>
  <si>
    <t>46 985 549 .. 46 990 176 (+)</t>
  </si>
  <si>
    <t>TraesCS3A01G075600</t>
  </si>
  <si>
    <t>46 992 770 .. 46 996 246 (+)</t>
  </si>
  <si>
    <t>HSP20-like chaperones superfamily protein</t>
  </si>
  <si>
    <t>HSP20-like chaperone</t>
  </si>
  <si>
    <t>TraesCS3A01G075700</t>
  </si>
  <si>
    <t>47 036 289 .. 47 039 769 (+)</t>
  </si>
  <si>
    <t>CC: integral component of membrane; BP: protein insertion into membrane</t>
  </si>
  <si>
    <t>Membrane protein insertase YidC</t>
  </si>
  <si>
    <t>Membrane insertase OXA1/ALB3/YidC; Membrane insertase YidC/Oxa1, C-terminal</t>
  </si>
  <si>
    <t>TraesCS3A01G075800</t>
  </si>
  <si>
    <t>47 046 436 .. 47 046 846 (+)</t>
  </si>
  <si>
    <t>TraesCS3A01G075900</t>
  </si>
  <si>
    <t>47 048 463 .. 47 047 692 (-)</t>
  </si>
  <si>
    <t>Avr9/Cf-9 rapidly elicited protein</t>
  </si>
  <si>
    <t>TraesCS3A01G076000</t>
  </si>
  <si>
    <t>47 063 604 .. 47 064 391 (+)</t>
  </si>
  <si>
    <t>TraesCS3A01G076100</t>
  </si>
  <si>
    <t>47 065 853 .. 47 066 812 (+)</t>
  </si>
  <si>
    <t>Tripartite motif-containing protein 5</t>
  </si>
  <si>
    <t>TraesCS3A01G076200</t>
  </si>
  <si>
    <t>47 083 095 .. 47 084 147 (+)</t>
  </si>
  <si>
    <t>Chaperone protein DnaJ</t>
  </si>
  <si>
    <t>TraesCS3A01G076300</t>
  </si>
  <si>
    <t>47 246 260 .. 47 249 761 (+)</t>
  </si>
  <si>
    <t>BP: transport; CC: integral component of membrane</t>
  </si>
  <si>
    <t>FBT8</t>
  </si>
  <si>
    <t>Folate-biopterin transporter; Major facilitator superfamily domain</t>
  </si>
  <si>
    <t>TraesCS3A01G076400</t>
  </si>
  <si>
    <t>47 260 433 .. 47 271 538 (+)</t>
  </si>
  <si>
    <t>MF: NAD+ synthase (glutamine-hydrolyzing) activity;GO:0005524 MF: ATP binding;BP: nitrogen compound metabolic process; BP: NAD biosynthetic process; MF: hydrolase activity, acting on carbon-nitrogen (but not peptide) bonds</t>
  </si>
  <si>
    <t>NH(3)-dependent NAD(+) synthetase</t>
  </si>
  <si>
    <t>Carbon-nitrogen hydrolase; NAD(+) synthetase; Glutamine-dependent NAD(+) synthetase; Rossmann-like alpha/beta/alpha sandwich fold; NAD/GMP synthase</t>
  </si>
  <si>
    <t>TraesCS3A01G076500</t>
  </si>
  <si>
    <t>47 277 052 .. 47 281 379 (+)</t>
  </si>
  <si>
    <t>BP: glutathione catabolic process; MF: glutathione hydrolase activity</t>
  </si>
  <si>
    <t>Gamma-glutamyltranspeptidase</t>
  </si>
  <si>
    <t>Gamma-glutamyltranspeptidase; Nucleophile aminohydrolases, N-terminal</t>
  </si>
  <si>
    <t>TraesCS3A01G076600</t>
  </si>
  <si>
    <t>47 284 391 .. 47 283 507 (-)</t>
  </si>
  <si>
    <t>BTB/POZ/MATH-domain protein</t>
  </si>
  <si>
    <t>BTB/POZ domain; TRAF-like; SKP1/BTB/POZ domain</t>
  </si>
  <si>
    <t>TraesCS3A01G076700</t>
  </si>
  <si>
    <t>47 491 958 .. 47 496 877 (+)</t>
  </si>
  <si>
    <t>Gamma-glutamyltranspeptidase Nucleophile aminohydrolases, N-terminal</t>
  </si>
  <si>
    <t>TraesCS3A01G076800</t>
  </si>
  <si>
    <t>47 524 317 .. 47 529 832 (+)</t>
  </si>
  <si>
    <t>MF: nucleic acid binding;GO:0003723 MF: RNA binding</t>
  </si>
  <si>
    <t>RNA recognition motif domain; Polyadenylate-binding protein/Hyperplastic disc protein; Polyadenylate binding protein, human types 1, 2, 3, 4</t>
  </si>
  <si>
    <t>TraesCS3A01G076900</t>
  </si>
  <si>
    <t>47 821 346 .. 47 824 985 (+)</t>
  </si>
  <si>
    <t>K-stimulated pyrophosphate-energized sodium pump protein</t>
  </si>
  <si>
    <t>TraesCS3A01G077000</t>
  </si>
  <si>
    <t>47 835 238 .. 47 825 261 (-)</t>
  </si>
  <si>
    <t>Crotonase superfamily; 3-hydroxyacyl-CoA dehydrogenase, NAD binding; 6-phosphogluconate dehydrogenase C-terminal domain-like; 6-phosphogluconate dehydrogenase, domain 2; NAD(P)-binding domain; Enoyl-CoA hydratase/isomerase, conserved site; ClpP/crotonase-like domain</t>
  </si>
  <si>
    <t>TraesCS3A01G077100</t>
  </si>
  <si>
    <t>47 847 824 .. 47 851 912 (+)</t>
  </si>
  <si>
    <t>Asparagine synthase; Asparagine synthase, glutamine-hydrolyzing; Rossmann-like alpha/beta/alpha sandwich fold; Glutamine amidotransferase type 2 domain; Nucleophile aminohydrolases, N-terminal</t>
  </si>
  <si>
    <t>TraesCS3A01G077200</t>
  </si>
  <si>
    <t>48 446 133 .. 48 446 405 (+)</t>
  </si>
  <si>
    <t>Retrovirus-related Pol polyprotein from transposon 17.6</t>
  </si>
  <si>
    <t>TraesCS3A01G077300</t>
  </si>
  <si>
    <t>48 663 771 .. 48 663 110 (-)</t>
  </si>
  <si>
    <t>TraesCS3A01G077400</t>
  </si>
  <si>
    <t>49 478 053 .. 49 481 208 (+)</t>
  </si>
  <si>
    <t>Short-chain dehydrogenase/reductase family protein</t>
  </si>
  <si>
    <t>Short-chain dehydrogenase/reductase SDR; NAD(P)-binding domain</t>
  </si>
  <si>
    <t>TraesCS3A01G077500</t>
  </si>
  <si>
    <t>49 506 871 .. 49 504 523 (-)</t>
  </si>
  <si>
    <t>TraesCS3A01G077600</t>
  </si>
  <si>
    <t>49 973 825 .. 49 976 190 (+)</t>
  </si>
  <si>
    <t>TraesCS3A01G077700</t>
  </si>
  <si>
    <t>49 984 911 .. 49 980 885 (-)</t>
  </si>
  <si>
    <t>basic helix-loop-helix (bHLH) DNA-binding superfamily protein</t>
  </si>
  <si>
    <t>TraesCS3A01G077800</t>
  </si>
  <si>
    <t>50 367 998 .. 50 365 107 (-)</t>
  </si>
  <si>
    <t>Transferase family protein</t>
  </si>
  <si>
    <t>TraesCS3A01G077900</t>
  </si>
  <si>
    <t>50 384 496 .. 50 382 036 (-)</t>
  </si>
  <si>
    <t>TraesCS3A01G078000</t>
  </si>
  <si>
    <t>50 436 222 .. 50 436 470 (+)</t>
  </si>
  <si>
    <t>Glucose-6-phosphate 1-dehydrogenase</t>
  </si>
  <si>
    <t>TraesCS3A01G078100</t>
  </si>
  <si>
    <t>50 548 148 .. 50 546 343 (-)</t>
  </si>
  <si>
    <t>TraesCS3A01G078200</t>
  </si>
  <si>
    <t>50 641 096 .. 50 638 990 (-)</t>
  </si>
  <si>
    <t>TraesCS3A01G078300</t>
  </si>
  <si>
    <t>50 720 217 .. 50 720 611 (+)</t>
  </si>
  <si>
    <t>Periplasmic trehalase</t>
  </si>
  <si>
    <t>TraesCS3A01G078400</t>
  </si>
  <si>
    <t>50 728 191 .. 50 726 169 (-)</t>
  </si>
  <si>
    <t>TraesCS3A01G078500</t>
  </si>
  <si>
    <t>50 752 017 .. 50 747 138 (-)</t>
  </si>
  <si>
    <t>E3 Ubiquitin ligase family protein</t>
  </si>
  <si>
    <t>Zinc finger, RING-type; Tetratricopeptide-like helical domain; Zinc finger, RING/FYVE/PHD-type; Zinc finger, RING-type, conserved site</t>
  </si>
  <si>
    <t>TraesCS3A01G078600</t>
  </si>
  <si>
    <t>50 818 561 .. 50 821 003 (+)</t>
  </si>
  <si>
    <t>Endosomal targeting BRO1-like domain-containing protein</t>
  </si>
  <si>
    <t>BRO1 domain</t>
  </si>
  <si>
    <t>TraesCS3A01G078700</t>
  </si>
  <si>
    <t>50 888 369 .. 50 891 993 (+)</t>
  </si>
  <si>
    <t>MF: protein kinase activity; MF: protein tyrosine kinase activity; MF: ATP binding; BP: protein phosphorylation</t>
  </si>
  <si>
    <t>Protein kinase domain; Serine-threonine/tyrosine-protein kinase, catalytic domain; C-type lectin-like; Tyrosine-protein kinase, active site; Protein kinase-like domain; C-type lectin-like/link domain; C-type lectin fold; Tyrosine-protein kinase, catalytic domain</t>
  </si>
  <si>
    <t>TraesCS3A01G078800</t>
  </si>
  <si>
    <t>50 896 272 .. 50 889 917 (-)</t>
  </si>
  <si>
    <t>DNA-directed RNA polymerase subunit beta</t>
  </si>
  <si>
    <t>TraesCS3A01G078900</t>
  </si>
  <si>
    <t>50 901 616 .. 50 896 552 (-)</t>
  </si>
  <si>
    <t>Integrator complex subunit 7</t>
  </si>
  <si>
    <t>TraesCS3A01G079000</t>
  </si>
  <si>
    <t>50 936 049 .. 50 937 471 (+)</t>
  </si>
  <si>
    <t>F-box family protein, putative</t>
  </si>
  <si>
    <t>TraesCS3A01G079100</t>
  </si>
  <si>
    <t>50 962 185 .. 50 951 929 (-)</t>
  </si>
  <si>
    <t>TraesCS3A01G079200</t>
  </si>
  <si>
    <t>51 280 020 .. 51 291 788 (+)</t>
  </si>
  <si>
    <t>Ubiquitin family protein</t>
  </si>
  <si>
    <t>Ubiquitin domain; Ubiquitin-related domain</t>
  </si>
  <si>
    <t>TraesCS3A01G079300</t>
  </si>
  <si>
    <t>51 381 392 .. 51 383 855 (+)</t>
  </si>
  <si>
    <t>F-box protein PP2</t>
  </si>
  <si>
    <t>F-box domain; Phloem protein 2-like</t>
  </si>
  <si>
    <t>TraesCS3A01G079400</t>
  </si>
  <si>
    <t>51 401 167 .. 51 403 524 (+)</t>
  </si>
  <si>
    <t>CC: integral component of membrane;BP: sterol metabolic process; MF: cholestenol delta-isomerase activity</t>
  </si>
  <si>
    <t>Sterol-8,7-isomerase</t>
  </si>
  <si>
    <t>Emopamil-binding protein; EXPERA domain</t>
  </si>
  <si>
    <t>TraesCS3A01G079500</t>
  </si>
  <si>
    <t>51 408 942 .. 51 408 022 (-)</t>
  </si>
  <si>
    <t>Concanavalin A-like lectin/glucanase domain</t>
  </si>
  <si>
    <t>TraesCS3A01G079600</t>
  </si>
  <si>
    <t>51 473 249 .. 51 468 817 (-)</t>
  </si>
  <si>
    <t>Mutator-like transposase-like protein</t>
  </si>
  <si>
    <t>Transposase, MuDR, plant; Zinc finger, PMZ-type; Zinc finger, SWIM-type; MULE transposase domain</t>
  </si>
  <si>
    <t>TraesCS3B01G010700</t>
  </si>
  <si>
    <t>5 035 113 .. 5 037 076 (+)</t>
  </si>
  <si>
    <t>RING finger protein 141</t>
  </si>
  <si>
    <t>TraesCS3B01G010800</t>
  </si>
  <si>
    <t>5 069 599 .. 5 070 289 (+)</t>
  </si>
  <si>
    <t>Pectinesterase inhibitor</t>
  </si>
  <si>
    <t>TraesCS3B01G010900</t>
  </si>
  <si>
    <t>5 075 719 .. 5 076 422 (+)</t>
  </si>
  <si>
    <t>TraesCS3B01G011000</t>
  </si>
  <si>
    <t>5 083 557 .. 5 082 478 (-)</t>
  </si>
  <si>
    <t>zinc ion binding protein</t>
  </si>
  <si>
    <t>TraesCS3B01G011100</t>
  </si>
  <si>
    <t>5 083 608 .. 5 083 907 (+)</t>
  </si>
  <si>
    <t>early nodulin-like protein 10</t>
  </si>
  <si>
    <t>TraesCS3B01G011200</t>
  </si>
  <si>
    <t>5 140 986 .. 5 134 029 (-)</t>
  </si>
  <si>
    <t>MF: catalytic activity; BP: tricarboxylic acid cycle; MF: phosphoenolpyruvate carboxylase activity; BP: carbon fixation</t>
  </si>
  <si>
    <t>Phosphoenolpyruvate carboxylase</t>
  </si>
  <si>
    <t>Pyruvate/Phosphoenolpyruvate kinase-like domain; Phosphoenolpyruvate carboxylase, Lys active site; Phosphoenolpyruvate carboxylase; Phosphoenolpyruvate carboxylase, bacterial/plant-type; Phosphoenolpyruvate carboxylase, His active site</t>
  </si>
  <si>
    <t>TraesCS3B01G011300</t>
  </si>
  <si>
    <t>5 169 036 .. 5 170 934 (+)</t>
  </si>
  <si>
    <t>50S ribosomal protein L6</t>
  </si>
  <si>
    <t>Ribosomal protein L6; Ribosomal protein L6, conserved site-2; Ribosomal protein L6, alpha-beta domain</t>
  </si>
  <si>
    <t>TraesCS3B01G011400</t>
  </si>
  <si>
    <t>5 172 248 .. 5 173 123 (+)</t>
  </si>
  <si>
    <t>TraesCS3B01G011500</t>
  </si>
  <si>
    <t>5 174 134 .. 5 174 921 (+)</t>
  </si>
  <si>
    <t>TraesCS3B01G011600</t>
  </si>
  <si>
    <t>5 199 156 .. 5 201 287 (+)</t>
  </si>
  <si>
    <t>TraesCS3B01G011700</t>
  </si>
  <si>
    <t>5 207 131 .. 5 207 968 (+)</t>
  </si>
  <si>
    <t>TraesCS3B01G011800</t>
  </si>
  <si>
    <t>5 234 785 .. 5 230 206 (-)</t>
  </si>
  <si>
    <t>TraesCS3B01G011900</t>
  </si>
  <si>
    <t>5 323 640 .. 5 321 732 (-)</t>
  </si>
  <si>
    <t>TraesCS3B01G012000</t>
  </si>
  <si>
    <t>5 405 970 .. 5 406 674 (+)</t>
  </si>
  <si>
    <t>Misshapen-like kinase 1</t>
  </si>
  <si>
    <t>TraesCS3B01G012100</t>
  </si>
  <si>
    <t>5 408 351 .. 5 408 920 (+)</t>
  </si>
  <si>
    <t>DNA-directed RNA polymerase subunit beta, putative (DUF630 and DUF632)</t>
  </si>
  <si>
    <t>TraesCS3B01G012200</t>
  </si>
  <si>
    <t>5 580 174 .. 5 586 213 (+)</t>
  </si>
  <si>
    <t>MF: protein binding; BP: transcription elongation from RNA polymerase II promoter; BP: histone modification; CC: Cdc73/Paf1 complex</t>
  </si>
  <si>
    <t>RNA polymerase II-associated factor 1</t>
  </si>
  <si>
    <t>RNA polymerase II associated factor Paf1; WD40/YVTN repeat-like-containing domain</t>
  </si>
  <si>
    <t>TraesCS3B01G012300</t>
  </si>
  <si>
    <t>5 588 238 .. 5 589 018 (+)</t>
  </si>
  <si>
    <t>TraesCS3B01G012400</t>
  </si>
  <si>
    <t>5 601 473 .. 5 599 908 (-)</t>
  </si>
  <si>
    <t>F-box protein (DUF295)</t>
  </si>
  <si>
    <t>TraesCS3B01G012500</t>
  </si>
  <si>
    <t>5 670 628 .. 5 675 430 (+)</t>
  </si>
  <si>
    <t>Armadillo; Armadillo-like helical; Armadillo-type fold</t>
  </si>
  <si>
    <t>TraesCS3B01G012600</t>
  </si>
  <si>
    <t>5 698 273 .. 5 694 928 (-)</t>
  </si>
  <si>
    <t>TraesCS3B01G012700</t>
  </si>
  <si>
    <t>5 790 925 .. 5 789 746 (-)</t>
  </si>
  <si>
    <t>TraesCS3B01G012800</t>
  </si>
  <si>
    <t>5 817 254 .. 5 816 684 (-)</t>
  </si>
  <si>
    <t>BTB-domain containing protein</t>
  </si>
  <si>
    <t>TraesCS3B01G012900</t>
  </si>
  <si>
    <t>5 851 218 .. 5 850 468 (-)</t>
  </si>
  <si>
    <t>A-kinase anchor protein 4</t>
  </si>
  <si>
    <t>TraesCS3B01G013000</t>
  </si>
  <si>
    <t>5 893 990 .. 5 889 980 (-)</t>
  </si>
  <si>
    <t>Agenet domain containing protein</t>
  </si>
  <si>
    <t>Agenet-like domain; Agenet domain, plant type; Chromo domain-like</t>
  </si>
  <si>
    <t>TraesCS3B01G013100</t>
  </si>
  <si>
    <t>5 938 428 .. 5 940 219 (+)</t>
  </si>
  <si>
    <t>TraesCS3B01G013200</t>
  </si>
  <si>
    <t>5 949 070 .. 5 952 480 (+)</t>
  </si>
  <si>
    <t>MF: dephospho-CoA kinase activity; MF: ATP binding; BP: coenzyme A biosynthetic process</t>
  </si>
  <si>
    <t>Dephospho-CoA kinase, putative, expressed</t>
  </si>
  <si>
    <t>Dephospho-CoA kinase; P-loop containing nucleoside triphosphate hydrolase</t>
  </si>
  <si>
    <t>TraesCS3B01G013300</t>
  </si>
  <si>
    <t>5 955 519 .. 5 952 761 (-)</t>
  </si>
  <si>
    <t>TraesCS3B01G013400</t>
  </si>
  <si>
    <t>6 001 105 .. 6 001 407 (+)</t>
  </si>
  <si>
    <t>NADH dehydrogenase subunit 4L</t>
  </si>
  <si>
    <t>TraesCS3B01G013500</t>
  </si>
  <si>
    <t>6 004 943 .. 6 004 355 (-)</t>
  </si>
  <si>
    <t>MF: structural constituent of ribosome; BP: translation; CC: small ribosomal subunit</t>
  </si>
  <si>
    <t>30S ribosomal protein S7, chloroplastic</t>
  </si>
  <si>
    <t>Ribosomal protein S5/S7; Ribosomal protein S7, bacterial/organellar-type; Ribosomal protein S7 domain</t>
  </si>
  <si>
    <t>TraesCS3B01G013600</t>
  </si>
  <si>
    <t>6 009 765 .. 6 009 574 (-)</t>
  </si>
  <si>
    <t>Aspartyl/glutamyl-tRNA(Asn/Gln) amidotransferase subunit B</t>
  </si>
  <si>
    <t>TraesCS3B01G013700</t>
  </si>
  <si>
    <t>6 010 843 .. 6 010 379 (-)</t>
  </si>
  <si>
    <t>MF: oxidoreductase activity, acting on NAD(P)H; MF: quinone binding; MF: NAD binding; BP: oxidation-reduction process</t>
  </si>
  <si>
    <t>NADH-quinone oxidoreductase subunit D</t>
  </si>
  <si>
    <t>NADH-quinone oxidoreductase, subunit D; NiFe hydrogenase-like</t>
  </si>
  <si>
    <t>TraesCS3B01G013800</t>
  </si>
  <si>
    <t>6 032 893 .. 6 033 379 (+)</t>
  </si>
  <si>
    <t>CC: membrane; BP: oxidation-reduction process</t>
  </si>
  <si>
    <t>NADH-ubiquinone oxidoreductase chain 1</t>
  </si>
  <si>
    <t>NADH:ubiquinone oxidoreductase, subunit 1/F420H2 oxidoreductase subunit H; NADH:ubiquinone oxidoreductase, subunit 1, conserved site</t>
  </si>
  <si>
    <t>TraesCS3B01G013900</t>
  </si>
  <si>
    <t>6 043 219 .. 6 043 801 (+)</t>
  </si>
  <si>
    <t>Zinc finger and BTB domain-containing protein 17</t>
  </si>
  <si>
    <t>TraesCS3B01G014000</t>
  </si>
  <si>
    <t>6 085 506 .. 6 085 867 (+)</t>
  </si>
  <si>
    <t>cyclic nucleotide-gated channel 12</t>
  </si>
  <si>
    <t>TraesCS3B01G014100</t>
  </si>
  <si>
    <t>MF: N,N-dimethylaniline monooxygenase activity; MF: oxidoreductase activity; MF: flavin adenine dinucleotide binding; MF: NADP binding; BP: oxidation-reduction process</t>
  </si>
  <si>
    <t>Flavin-containing monooxygenase</t>
  </si>
  <si>
    <t>Flavin monooxygenase FMO; FAD/NAD(P)-binding domain</t>
  </si>
  <si>
    <t>TraesCS3B01G014200</t>
  </si>
  <si>
    <t>6 114 654 .. 6 115 024 (+)</t>
  </si>
  <si>
    <t>TraesCS3B01G014300</t>
  </si>
  <si>
    <t>6 117 536 .. 6 118 986 (+)</t>
  </si>
  <si>
    <t>TraesCS3B01G014400</t>
  </si>
  <si>
    <t>6 126 328 .. 6 127 544 (+)</t>
  </si>
  <si>
    <t>CC: extracellular region;GO:0019953 BP: sexual reproduction</t>
  </si>
  <si>
    <t>TraesCS3B01G014500</t>
  </si>
  <si>
    <t>6 178 705 .. 6 177 980 (-)</t>
  </si>
  <si>
    <t>Fasciclin-like arabinogalactan, putative, expressed</t>
  </si>
  <si>
    <t>FAS1 domain</t>
  </si>
  <si>
    <t>TraesCS3B01G014600</t>
  </si>
  <si>
    <t>6 181 350 .. 6 181 663 (+)</t>
  </si>
  <si>
    <t>Murein hydrolase activator NlpD</t>
  </si>
  <si>
    <t>TraesCS3B01G014700</t>
  </si>
  <si>
    <t>6 221 056 .. 6 219 971 (-)</t>
  </si>
  <si>
    <t>TraesCS3B01G014800</t>
  </si>
  <si>
    <t>6 234 140 .. 6 241 848 (+)</t>
  </si>
  <si>
    <t>Transducin family protein / WD-40 repeat family protein</t>
  </si>
  <si>
    <t>TraesCS3B01G014900</t>
  </si>
  <si>
    <t>6 253 496 .. 6 250 392 (-)</t>
  </si>
  <si>
    <t>Tetratricopeptide repeat protein, tpr, putative</t>
  </si>
  <si>
    <t>TraesCS3B01G015000</t>
  </si>
  <si>
    <t>6 294 081 .. 6 303 451 (+)</t>
  </si>
  <si>
    <t>Coatomer subunit beta'-1</t>
  </si>
  <si>
    <t>WD40 repeat; Immunoglobulin-like fold; WD40/YVTN repeat-like-containing domain; WD40-repeat-containing domain</t>
  </si>
  <si>
    <t>TraesCS3B01G015100</t>
  </si>
  <si>
    <t>6 309 708 .. 6 307 476 (-)</t>
  </si>
  <si>
    <t>TraesCS3B01G015200</t>
  </si>
  <si>
    <t>6 336 915 .. 6 337 852 (+)</t>
  </si>
  <si>
    <t>Flowering Locus T-like protein, putative</t>
  </si>
  <si>
    <t>Phosphatidylethanolamine-binding, conserved site; Phosphatidylethanolamine-binding protein</t>
  </si>
  <si>
    <t>TraesCS3B01G015300</t>
  </si>
  <si>
    <t>6 381 034 .. 6 378 848 (-)</t>
  </si>
  <si>
    <t>TraesCS3B01G015400</t>
  </si>
  <si>
    <t>6 393 323 .. 6 390 297 (-)</t>
  </si>
  <si>
    <t>TraesCS3B01G015500</t>
  </si>
  <si>
    <t>6 389 692 .. 6 396 146 (+)</t>
  </si>
  <si>
    <t>Receptor kinase, putative, expressed</t>
  </si>
  <si>
    <t>Protein kinase domain; Serine/threonine-protein kinase, active site; Protein kinase-like domain; Protein kinase, ATP binding site; Wall-associated receptor kinase, galacturonan-binding domain</t>
  </si>
  <si>
    <t>TraesCS3B01G015600</t>
  </si>
  <si>
    <t>6 406 013 .. 6 407 183 (+)</t>
  </si>
  <si>
    <t>Phosphatidylethanolamine-binding protein</t>
  </si>
  <si>
    <t>TraesCS3B01G015700</t>
  </si>
  <si>
    <t>6 468 576 .. 6 470 121 (+)</t>
  </si>
  <si>
    <t>TraesCS3B01G015800</t>
  </si>
  <si>
    <t>6 533 011 .. 6 534 111 (+)</t>
  </si>
  <si>
    <t>Flowering locus T-like protein</t>
  </si>
  <si>
    <t>TraesCS3B01G015900</t>
  </si>
  <si>
    <t>6 544 864 .. 6 546 867 (+)</t>
  </si>
  <si>
    <t>pre-mRNA 3' end processing protein WDR33</t>
  </si>
  <si>
    <t>TraesCS3B01G016000</t>
  </si>
  <si>
    <t>6 554 790 .. 6 558 914 (+)</t>
  </si>
  <si>
    <t>Fatty acyl-CoA reductase</t>
  </si>
  <si>
    <t>Male sterility, NAD-binding; NAD(P)-binding domain; Fatty acyl-CoA reductase, C-terminal</t>
  </si>
  <si>
    <t>TraesCS3B01G016100</t>
  </si>
  <si>
    <t>6 649 949 .. 6 638 065 (-)</t>
  </si>
  <si>
    <t>TraesCS3B01G016200</t>
  </si>
  <si>
    <t>6 659 233 .. 6 657 359 (-)</t>
  </si>
  <si>
    <t>MF: cytochrome-c oxidase activity; BP: oxidation-reduction process</t>
  </si>
  <si>
    <t>Cytochrome c oxidase-like, subunit I domain</t>
  </si>
  <si>
    <t>TraesCS3B01G016300</t>
  </si>
  <si>
    <t>6 667 420 .. 6 665 622 (-)</t>
  </si>
  <si>
    <t>TraesCS3B01G016400</t>
  </si>
  <si>
    <t>6 673 010 .. 6 670 118 (-)</t>
  </si>
  <si>
    <t>MF: diacylglycerol O-acyltransferase activity;GO:0045017 BP: glycerolipid biosynthetic process</t>
  </si>
  <si>
    <t>TraesCS3B01G016500</t>
  </si>
  <si>
    <t>6 676 947 .. 6 681 225 (+)</t>
  </si>
  <si>
    <t>TraesCS3B01G016600</t>
  </si>
  <si>
    <t>6 945 399 .. 6 945 875 (+)</t>
  </si>
  <si>
    <t>mediator of RNA polymerase II transcription subunit</t>
  </si>
  <si>
    <t>TraesCS3B01G016700</t>
  </si>
  <si>
    <t>6 951 445 .. 6 952 122 (+)</t>
  </si>
  <si>
    <t>TraesCS3B01G016800</t>
  </si>
  <si>
    <t>6 956 995 .. 6 958 436 (+)</t>
  </si>
  <si>
    <t>TraesCS3B01G016900</t>
  </si>
  <si>
    <t>6 963 273 .. 6 961 765 (-)</t>
  </si>
  <si>
    <t>TraesCS3B01G017000</t>
  </si>
  <si>
    <t>6 966 996 .. 6 968 352 (+)</t>
  </si>
  <si>
    <t>TraesCS3B01G017100</t>
  </si>
  <si>
    <t>7 069 210 .. 7 063 270 (-)</t>
  </si>
  <si>
    <t>TraesCS3B01G017200</t>
  </si>
  <si>
    <t>7 073 390 .. 7 077 376 (+)</t>
  </si>
  <si>
    <t>Xylosyltransferase 1</t>
  </si>
  <si>
    <t>TraesCS3B01G017300</t>
  </si>
  <si>
    <t>7 181 115 .. 7 184 815 (+)</t>
  </si>
  <si>
    <t>Peroxisomal membrane protein PEX14</t>
  </si>
  <si>
    <t>Peroxisome membrane anchor protein Pex14p, N-terminal</t>
  </si>
  <si>
    <t>TraesCS3B01G017400</t>
  </si>
  <si>
    <t>7 187 167 .. 7 186 251 (-)</t>
  </si>
  <si>
    <t>TraesCS3B01G017500</t>
  </si>
  <si>
    <t>7 191 390 .. 7 187 456 (-)</t>
  </si>
  <si>
    <t>Protein DEK</t>
  </si>
  <si>
    <t>DEK, C-terminal</t>
  </si>
  <si>
    <t>TraesCS3B01G017600</t>
  </si>
  <si>
    <t>7 318 518 .. 7 322 369 (+)</t>
  </si>
  <si>
    <t>TraesCS3B01G017700</t>
  </si>
  <si>
    <t>7 333 726 .. 7 334 256 (+)</t>
  </si>
  <si>
    <t>Mediator complex, subunit Med10</t>
  </si>
  <si>
    <t>TraesCS3B01G017800</t>
  </si>
  <si>
    <t>7 371 289 .. 7 375 600 (+)</t>
  </si>
  <si>
    <t>TraesCS3B01G017900</t>
  </si>
  <si>
    <t>7 376 883 .. 7 375 918 (-)</t>
  </si>
  <si>
    <t>BP: transcription initiation from RNA polymerase II promoter</t>
  </si>
  <si>
    <t>Transcription initiation factor IIE subunit beta</t>
  </si>
  <si>
    <t>Transcription factor TFIIE beta subunit, DNA-binding domain</t>
  </si>
  <si>
    <t>TraesCS3B01G018000</t>
  </si>
  <si>
    <t>7 384 642 .. 7 382 432 (-)</t>
  </si>
  <si>
    <t>MF: protein binding; CC: nucleus; BP: ubiquitin-dependent protein catabolic process; BP: multicellular organism development; MF: zinc ion binding</t>
  </si>
  <si>
    <t>TRAF-like; Zinc finger, SIAH-type; Zinc finger, RING/FYVE/PHD-type; Seven-in-absentia protein, TRAF-like domain</t>
  </si>
  <si>
    <t>TraesCS3B01G018100</t>
  </si>
  <si>
    <t>7 490 063 .. 7 481 916 (-)</t>
  </si>
  <si>
    <t>TRAF-like; Zinc finger, SIAH-type; Zinc finger, RING/FYVE/PHD-type</t>
  </si>
  <si>
    <t>TraesCS3B01G018200</t>
  </si>
  <si>
    <t>7 597 293 .. 7 594 451 (-)</t>
  </si>
  <si>
    <t>TraesCS3B01G018300</t>
  </si>
  <si>
    <t>7 598 907 .. 7 600 882 (+)</t>
  </si>
  <si>
    <t>S-type anion channel</t>
  </si>
  <si>
    <t>Voltage-dependent anion channel</t>
  </si>
  <si>
    <t>TraesCS3B01G018400</t>
  </si>
  <si>
    <t>7 603 365 .. 7 606 088 (+)</t>
  </si>
  <si>
    <t>TraesCS3B01G018500</t>
  </si>
  <si>
    <t>7 607 769 .. 7 611 311 (+)</t>
  </si>
  <si>
    <t>Alpha-ketoglutarate-dependent dioxygenase alkB</t>
  </si>
  <si>
    <t>TraesCS3B01G018600</t>
  </si>
  <si>
    <t>7 614 877 .. 7 611 649 (-)</t>
  </si>
  <si>
    <t>UDP-N-acetylmuramate--L-alanine ligase</t>
  </si>
  <si>
    <t>TraesCS3B01G018700</t>
  </si>
  <si>
    <t>8 004 912 .. 8 004 562 (-)</t>
  </si>
  <si>
    <t>TraesCS3B01G018800</t>
  </si>
  <si>
    <t>8 024 553 .. 8 030 703 (+)</t>
  </si>
  <si>
    <t>TraesCS3B01G018900</t>
  </si>
  <si>
    <t>8 034 719 .. 8 036 058 (+)</t>
  </si>
  <si>
    <t>TraesCS3B01G019000</t>
  </si>
  <si>
    <t>8 039 955 .. 8 043 362 (+)</t>
  </si>
  <si>
    <t>TraesCS3B01G019100</t>
  </si>
  <si>
    <t>8 073 091 .. 8 075 186 (+)</t>
  </si>
  <si>
    <t>Cytochrome P450; Cytochrome P450, E-class, group IV; Cytochrome P450, conserved site</t>
  </si>
  <si>
    <t>TraesCS3B01G019200</t>
  </si>
  <si>
    <t>8 129 928 .. 8 133 466 (+)</t>
  </si>
  <si>
    <t>TraesCS3B01G019300</t>
  </si>
  <si>
    <t>8 137 586 .. 8 133 504 (-)</t>
  </si>
  <si>
    <t>Protein-lysine N-methyltransferase</t>
  </si>
  <si>
    <t>TraesCS3B01G019400</t>
  </si>
  <si>
    <t>8 154 210 .. 8 153 373 (-)</t>
  </si>
  <si>
    <t>TraesCS3B01G019500</t>
  </si>
  <si>
    <t>8 339 237 .. 8 346 552 (+)</t>
  </si>
  <si>
    <t>MF: protein binding; CC: eukaryotic translation initiation factor 3 complex</t>
  </si>
  <si>
    <t>Eukaryotic translation initiation factor 3 subunit A</t>
  </si>
  <si>
    <t>Proteasome component (PCI) domain; Winged helix-turn-helix DNA-binding domain; Eukaryotic translation initiation factor 3 subunit A</t>
  </si>
  <si>
    <t>TraesCS3B01G019600</t>
  </si>
  <si>
    <t>8 490 844 .. 8 495 554 (+)</t>
  </si>
  <si>
    <t>TraesCS3B01G019700</t>
  </si>
  <si>
    <t>8 505 520 .. 8 506 448 (+)</t>
  </si>
  <si>
    <t>TraesCS3B01G019800</t>
  </si>
  <si>
    <t>8 512 071 .. 8 513 081 (+)</t>
  </si>
  <si>
    <t>TraesCS3B01G019900</t>
  </si>
  <si>
    <t>8 526 623 .. 8 529 426 (+)</t>
  </si>
  <si>
    <t>Sarcoplasmic reticulum histidine-rich calcium-binding protein, putative, expressed</t>
  </si>
  <si>
    <t>TraesCS3B01G020000</t>
  </si>
  <si>
    <t>8 542 107 .. 8 539 220 (-)</t>
  </si>
  <si>
    <t>Terpene synthase, putative</t>
  </si>
  <si>
    <t>TraesCS3B01G020100</t>
  </si>
  <si>
    <t>8 635 033 .. 8 633 795 (-)</t>
  </si>
  <si>
    <t>TraesCS3B01G020200</t>
  </si>
  <si>
    <t>8 646 420 .. 8 643 329 (-)</t>
  </si>
  <si>
    <t>Ferredoxin reductase-like protein</t>
  </si>
  <si>
    <t>Phenol hydroxylase reductase; Oxidoreductase FAD/NAD(P)-binding; Ferredoxin reductase-type FAD-binding domain; Riboflavin synthase-like beta-barrel</t>
  </si>
  <si>
    <t>TraesCS3B01G020300</t>
  </si>
  <si>
    <t>8 687 011 .. 8 684 815 (-)</t>
  </si>
  <si>
    <t>MF: polygalacturonase activity; BP: carbohydrate metabolic process</t>
  </si>
  <si>
    <t>Pectin lyase-like superfamily protein</t>
  </si>
  <si>
    <t>Glycoside hydrolase, family 28; Pectin lyase fold/virulence factor; Pectin lyase fold</t>
  </si>
  <si>
    <t>TraesCS3B01G020400</t>
  </si>
  <si>
    <t>8 733 389 .. 8 737 836 (+)</t>
  </si>
  <si>
    <t>BP: tRNA methylation; CC: tRNA (m1A) methyltransferase complex</t>
  </si>
  <si>
    <t>tRNA (Adenine(58)-N(1))-methyltransferase non-catalytic subunit trm6</t>
  </si>
  <si>
    <t>tRNA (adenine(58)-N(1))-methyltransferase non-catalytic subunit TRM6</t>
  </si>
  <si>
    <t>TraesCS3B01G020500</t>
  </si>
  <si>
    <t>8 781 155 .. 8 782 591 (+)</t>
  </si>
  <si>
    <t>PAP fibrillin domain containing protein,expressed</t>
  </si>
  <si>
    <t>TraesCS3B01G020600</t>
  </si>
  <si>
    <t>8 786 051 .. 8 786 864 (+)</t>
  </si>
  <si>
    <t>TraesCS3B01G020700</t>
  </si>
  <si>
    <t>8 792 815 .. 8 794 132 (+)</t>
  </si>
  <si>
    <t>TraesCS3B01G020800</t>
  </si>
  <si>
    <t>8 797 025 .. 8 800 390 (+)</t>
  </si>
  <si>
    <t>MF: nucleotide binding; MF: nucleic acid binding; MF: alanine-tRNA ligase activity; MF: ATP binding; BP: alanyl-tRNA aminoacylation; MF: ligase activity, forming aminoacyl-tRNA and related compounds; BP: tRNA aminoacylation</t>
  </si>
  <si>
    <t>Alanine--tRNA ligase</t>
  </si>
  <si>
    <t>Translation protein, beta-barrel domain; Threonyl/alanyl tRNA synthetase, SAD; Threonyl/alanyl tRNA synthetase, class II-like, putative editing domain; Alanyl-tRNA synthetase, class IIc, N-terminal; Alanyl-tRNA synthetase, class IIc, core domain</t>
  </si>
  <si>
    <t>TraesCS3B01G020900</t>
  </si>
  <si>
    <t>8 801 737 .. 8 800 886 (-)</t>
  </si>
  <si>
    <t>TraesCS3B01G021000</t>
  </si>
  <si>
    <t>8 804 356 .. 8 812 022 (+)</t>
  </si>
  <si>
    <t>MF: nucleotide binding; MF: aminoacyl-tRNA editing activity; MF: aminoacyl-tRNA ligase activity; MF: leucine-tRNA ligase activity; MF: ATP binding; BP: tRNA aminoacylation for protein translation; BP: leucyl-tRNA aminoacylation</t>
  </si>
  <si>
    <t>Aminoacyl-tRNA synthetase, class I, conserved site; Aminoacyl-tRNA synthetase, class Ia; Leucine-tRNA ligase; Valyl/Leucyl/Isoleucyl-tRNA synthetase, editing domain; Aminoacyl-tRNA synthetase, class Ia, anticodon-binding; Methionyl/Valyl/Leucyl/Isoleucyl-tRNA synthetase, anticodon-binding; Rossmann-like alpha/beta/alpha sandwich fold; Methionyl/Leucyl tRNA synthetase; Leucyl-tRNA synthetase, editing domain</t>
  </si>
  <si>
    <t>TraesCS3B01G021100</t>
  </si>
  <si>
    <t>8 812 942 .. 8 814 417 (+)</t>
  </si>
  <si>
    <t>Glycosyltransferase 61</t>
  </si>
  <si>
    <t>TraesCS3B01G021200</t>
  </si>
  <si>
    <t>8 826 946 .. 8 816 276 (-)</t>
  </si>
  <si>
    <t>Major sperm protein (MSP) domain; Protein kinase domain; WD40 repeat; PapD-like; Protein kinase-like domain; Immunoglobulin-like fold; WD40/YVTN repeat-like-containing domain; WD40-repeat-containing domain; G-protein beta WD-40 repeat</t>
  </si>
  <si>
    <t>TraesCS3B01G021300</t>
  </si>
  <si>
    <t>8 860 125 .. 8 846 692 (-)</t>
  </si>
  <si>
    <t>receptor lectin kinase</t>
  </si>
  <si>
    <t>TraesCS3B01G021400</t>
  </si>
  <si>
    <t>9 090 142 .. 9 094 049 (+)</t>
  </si>
  <si>
    <t>ATP-binding cassette sub-family A member 1</t>
  </si>
  <si>
    <t>TraesCS3B01G021500</t>
  </si>
  <si>
    <t>9 099 110 .. 9 097 656 (-)</t>
  </si>
  <si>
    <t>HNH endonuclease</t>
  </si>
  <si>
    <t>TraesCS3B01G021600</t>
  </si>
  <si>
    <t>9 177 438 .. 9 165 564 (-)</t>
  </si>
  <si>
    <t>BP: cation transport; MF: solute:proton antiporter activity; CC: integral component of membrane; BP: transmembrane transport</t>
  </si>
  <si>
    <t>Sodium/hydrogen exchanger 1</t>
  </si>
  <si>
    <t>Cyclic nucleotide-binding domain; Cation/H+ exchanger; RmlC-like jelly roll fold; Cyclic nucleotide-binding-like</t>
  </si>
  <si>
    <t>TraesCS3B01G021700</t>
  </si>
  <si>
    <t>9 191 071 .. 9 187 694 (-)</t>
  </si>
  <si>
    <t>TraesCS3B01G021800</t>
  </si>
  <si>
    <t>9 350 059 .. 9 349 697 (-)</t>
  </si>
  <si>
    <t>SPA1-related 4</t>
  </si>
  <si>
    <t>TraesCS3B01G021900</t>
  </si>
  <si>
    <t>9 396 614 .. 9 400 783 (+)</t>
  </si>
  <si>
    <t>TraesCS3B01G022000</t>
  </si>
  <si>
    <t>9 404 342 .. 9 408 751 (+)</t>
  </si>
  <si>
    <t>TraesCS3B01G022100</t>
  </si>
  <si>
    <t>9 420 607 .. 9 417 779 (-)</t>
  </si>
  <si>
    <t>TraesCS3B01G022200</t>
  </si>
  <si>
    <t>9 427 495 .. 9 427 199 (-)</t>
  </si>
  <si>
    <t>TraesCS3B01G022300</t>
  </si>
  <si>
    <t>9 439 165 .. 9 442 301 (+)</t>
  </si>
  <si>
    <t>TraesCS3B01G022400</t>
  </si>
  <si>
    <t>9 573 009 .. 9 568 439 (-)</t>
  </si>
  <si>
    <t>Protein kinase domain; S-locus glycoprotein domain; Serine-threonine/tyrosine-protein kinase, catalytic domain; Bulb-type lectin domain; PAN/Apple domain; Serine/threonine-protein kinase, active site; Protein kinase-like domain; Protein kinase, ATP binding site; S-receptor-like serine/threonine-protein kinase</t>
  </si>
  <si>
    <t>TraesCS3B01G022500</t>
  </si>
  <si>
    <t>9 776 149 .. 9 781 005 (+)</t>
  </si>
  <si>
    <t>Glycine-rich domain-containing protein 2</t>
  </si>
  <si>
    <t>Glycine-rich domain-containing protein-like</t>
  </si>
  <si>
    <t>TraesCS3B01G022600</t>
  </si>
  <si>
    <t>9 879 823 .. 9 881 393 (+)</t>
  </si>
  <si>
    <t>Myosin heavy chain-related protein</t>
  </si>
  <si>
    <t>TraesCS3B01G022700</t>
  </si>
  <si>
    <t>9 888 418 .. 9 886 966 (-)</t>
  </si>
  <si>
    <t>TraesCS3B01G022800</t>
  </si>
  <si>
    <t>9 907 154 .. 9 906 588 (-)</t>
  </si>
  <si>
    <t>SNF1 kinase homolog 11</t>
  </si>
  <si>
    <t>TraesCS3B01G022900</t>
  </si>
  <si>
    <t>9 913 916 .. 9 917 749 (+)</t>
  </si>
  <si>
    <t>MF: catalytic activity; MF: glutamate decarboxylase activity; BP: glutamate metabolic process; MF: carboxy-lyase activity; BP: carboxylic acid metabolic process; MF: pyridoxal phosphate binding</t>
  </si>
  <si>
    <t>Pyridoxal phosphate-dependent decarboxylase; Glutamate decarboxylase; Pyridoxal phosphate-dependent transferase, major region, subdomain 1; Pyridoxal phosphate-dependent transferase, subdomain 2; Pyridoxal phosphate-dependent transferase</t>
  </si>
  <si>
    <t>TraesCS3B01G023000</t>
  </si>
  <si>
    <t>9 923 391 .. 9 922 993 (-)</t>
  </si>
  <si>
    <t>TraesCS3B01G023100</t>
  </si>
  <si>
    <t>9 931 345 .. 9 930 559 (-)</t>
  </si>
  <si>
    <t>TraesCS3B01G023200</t>
  </si>
  <si>
    <t>9 939 414 .. 9 931 500 (-)</t>
  </si>
  <si>
    <t>MF: catalytic activity; BP: DNA repair; MF: 4 iron, 4 sulfur cluster binding</t>
  </si>
  <si>
    <t>DNA glycosylase</t>
  </si>
  <si>
    <t>Endonuclease III-like, iron-sulphur cluster loop motif; DNA glycosylase; Helix-turn-helix, base-excision DNA repair, C-terminal; Demeter, RRM-fold domain</t>
  </si>
  <si>
    <t>TraesCS3B01G023300</t>
  </si>
  <si>
    <t>10 013 879 .. 10 014 906 (+)</t>
  </si>
  <si>
    <t>TraesCS3B01G023400</t>
  </si>
  <si>
    <t>10 045 662 .. 10 048 767 (+)</t>
  </si>
  <si>
    <t>TraesCS3B01G023500</t>
  </si>
  <si>
    <t>10 051 117 .. 10 050 287 (-)</t>
  </si>
  <si>
    <t>Quinoprotein amine dehydrogenase, beta chain-like; Protein of unknown function DUF1677, Oryza sativa; Ribokinase-like</t>
  </si>
  <si>
    <t>TraesCS3B01G023600</t>
  </si>
  <si>
    <t>10 170 580 .. 10 175 005 (+)</t>
  </si>
  <si>
    <t>TraesCS3B01G023700</t>
  </si>
  <si>
    <t>10 202 090 .. 10 198 656 (-)</t>
  </si>
  <si>
    <t>TraesCS3B01G023800</t>
  </si>
  <si>
    <t>10 221 325 .. 10 222 509 (+)</t>
  </si>
  <si>
    <t>Cysteine/Histidine-rich C1 domain family protein</t>
  </si>
  <si>
    <t>DC1</t>
  </si>
  <si>
    <t>TraesCS3B01G023900</t>
  </si>
  <si>
    <t>10 231 065 .. 10 234 756 (+)</t>
  </si>
  <si>
    <t>O-linked-mannose beta-1,4-N-acetylglucosaminyltransferase-like protein</t>
  </si>
  <si>
    <t>TraesCS3B01G024000</t>
  </si>
  <si>
    <t>10 251 587 .. 10 248 796 (-)</t>
  </si>
  <si>
    <t>TraesCS3B01G024100</t>
  </si>
  <si>
    <t>10 309 014 .. 10 301 553 (-)</t>
  </si>
  <si>
    <t>TraesCS3B01G024200</t>
  </si>
  <si>
    <t>10 343 880 .. 10 325 132 (-)</t>
  </si>
  <si>
    <t>TraesCS3B01G024300</t>
  </si>
  <si>
    <t>10 388 175 .. 10 392 856 (+)</t>
  </si>
  <si>
    <t>Receptor-like protein kinase, putative,expressed</t>
  </si>
  <si>
    <t>TraesCS3B01G024400</t>
  </si>
  <si>
    <t>10 406 614 .. 10 407 459 (+)</t>
  </si>
  <si>
    <t>Cysteine-rich receptor kinase</t>
  </si>
  <si>
    <t>TraesCS3B01G024500</t>
  </si>
  <si>
    <t>10 573 523 .. 10 562 122 (-)</t>
  </si>
  <si>
    <t>TraesCS3B01G024600</t>
  </si>
  <si>
    <t>10 632 531 .. 10 627 150 (-)</t>
  </si>
  <si>
    <t>BP: phosphatidylserine biosynthetic process</t>
  </si>
  <si>
    <t>Phosphatidylserine synthase 2</t>
  </si>
  <si>
    <t>Phosphatidyl serine synthase</t>
  </si>
  <si>
    <t>TraesCS3B01G024700</t>
  </si>
  <si>
    <t>10 657 637 .. 10 658 551 (+)</t>
  </si>
  <si>
    <t>Zinc finger, CCHC-type; Domain of unknown function DUF4283; Zinc knuckle CX2CX4HX4C</t>
  </si>
  <si>
    <t>TraesCS3B01G024800</t>
  </si>
  <si>
    <t>10 665 179 .. 10 664 871 (-)</t>
  </si>
  <si>
    <t>YTH domain-containing family protein 1</t>
  </si>
  <si>
    <t>TraesCS3B01G024900</t>
  </si>
  <si>
    <t>10 717 161 .. 10 707 583 (-)</t>
  </si>
  <si>
    <t>MF: nucleic acid binding; MF: helicase activity; MF: ATP binding</t>
  </si>
  <si>
    <t>Helicase, C-terminal; Helicase-associated domain; DEAD/DEAH box helicase domain; Domain of unknown function DUF1605; Helicase superfamily 1/2, ATP-binding domain; Double-stranded RNA-binding domain; P-loop containing nucleoside triphosphate hydrolase</t>
  </si>
  <si>
    <t>TraesCS3B01G025000</t>
  </si>
  <si>
    <t>10 734 945 .. 10 733 741 (-)</t>
  </si>
  <si>
    <t>Glutathione S-transferase, putative, expressed</t>
  </si>
  <si>
    <t>TraesCS3B01G025100</t>
  </si>
  <si>
    <t>10 921 798 .. 10 923 562 (+)</t>
  </si>
  <si>
    <t>TraesCS3B01G025200</t>
  </si>
  <si>
    <t>10 953 564 .. 10 957 184 (+)</t>
  </si>
  <si>
    <t>MF: catalytic activity; MF: fructose-bisphosphate aldolase activity; BP: glycolytic process</t>
  </si>
  <si>
    <t>Fructose-bisphosphate aldolase</t>
  </si>
  <si>
    <t>Fructose-bisphosphate aldolase, class-I; Aldolase-type TIM barrel; Fructose-bisphosphate aldolase class-I active site</t>
  </si>
  <si>
    <t>TraesCS3B01G025300</t>
  </si>
  <si>
    <t>10 963 832 .. 10 961 858 (-)</t>
  </si>
  <si>
    <t>TraesCS3B01G025400</t>
  </si>
  <si>
    <t>11 010 266 .. 11 008 480 (-)</t>
  </si>
  <si>
    <t>TraesCS3B01G025500</t>
  </si>
  <si>
    <t>11 067 073 .. 11 065 288 (-)</t>
  </si>
  <si>
    <t>TraesCS3B01G025600</t>
  </si>
  <si>
    <t>11 090 389 .. 11 086 781 (-)</t>
  </si>
  <si>
    <t>Cytochrome P450, putative, expressed</t>
  </si>
  <si>
    <t>TraesCS3B01G025700</t>
  </si>
  <si>
    <t>11 127 873 .. 11 113 698 (-)</t>
  </si>
  <si>
    <t>TraesCS3B01G025800</t>
  </si>
  <si>
    <t>11 128 485 .. 11 129 633 (+)</t>
  </si>
  <si>
    <t>TraesCS3B01G025900</t>
  </si>
  <si>
    <t>11 205 496 .. 11 187 874 (-)</t>
  </si>
  <si>
    <t>TraesCS3B01G026000</t>
  </si>
  <si>
    <t>11 230 831 .. 11 229 873 (-)</t>
  </si>
  <si>
    <t>TraesCS3B01G026100</t>
  </si>
  <si>
    <t>11 231 523 .. 11 232 945 (+)</t>
  </si>
  <si>
    <t>TraesCS3B01G026200</t>
  </si>
  <si>
    <t>11 239 743 .. 11 241 564 (+)</t>
  </si>
  <si>
    <t>TraesCS3B01G026300</t>
  </si>
  <si>
    <t>11 466 398 .. 11 468 225 (+)</t>
  </si>
  <si>
    <t>TraesCS3B01G026400</t>
  </si>
  <si>
    <t>11 469 547 .. 11 471 022 (+)</t>
  </si>
  <si>
    <t>TraesCS3B01G026500</t>
  </si>
  <si>
    <t>11 510 662 .. 11 512 512 (+)</t>
  </si>
  <si>
    <t>TraesCS3B01G026600</t>
  </si>
  <si>
    <t>11 561 317 .. 11 563 129 (+)</t>
  </si>
  <si>
    <t>TraesCS3B01G026700</t>
  </si>
  <si>
    <t>11 601 482 .. 11 603 437 (+)</t>
  </si>
  <si>
    <t>TraesCS3B01G026800</t>
  </si>
  <si>
    <t>11 653 172 .. 11 658 098 (+)</t>
  </si>
  <si>
    <t>MF: GTPase activity; MF: structural constituent of cytoskeleton; MF: GTP binding; CC: microtubule; BP: microtubule-based process</t>
  </si>
  <si>
    <t>Tubulin beta chain</t>
  </si>
  <si>
    <t>Tubulin; Beta tubulin; Tubulin/FtsZ, GTPase domain</t>
  </si>
  <si>
    <t>TraesCS3B01G026900</t>
  </si>
  <si>
    <t>11 660 490 .. 11 659 067 (-)</t>
  </si>
  <si>
    <t>TraesCS3B01G027000</t>
  </si>
  <si>
    <t>11 663 786 .. 11 665 319 (+)</t>
  </si>
  <si>
    <t>TraesCS3B01G027100</t>
  </si>
  <si>
    <t>11 695 307 .. 11 696 528 (+)</t>
  </si>
  <si>
    <t>Argonaute protein</t>
  </si>
  <si>
    <t>Piwi domain; Ribonuclease H-like domain</t>
  </si>
  <si>
    <t>TraesCS3B01G027200</t>
  </si>
  <si>
    <t>11 882 824 .. 11 884 486 (+)</t>
  </si>
  <si>
    <t>TraesCS3B01G027300</t>
  </si>
  <si>
    <t>11 908 458 .. 11 909 565 (+)</t>
  </si>
  <si>
    <t>DNA replication licensing factor MCM7</t>
  </si>
  <si>
    <t>TraesCS3B01G027400</t>
  </si>
  <si>
    <t>11 924 285 .. 11 925 700 (+)</t>
  </si>
  <si>
    <t>TraesCS3B01G027500</t>
  </si>
  <si>
    <t>11 927 748 .. 11 928 939 (+)</t>
  </si>
  <si>
    <t>TraesCS3B01G027600</t>
  </si>
  <si>
    <t>11 944 197 .. 11 943 060 (-)</t>
  </si>
  <si>
    <t>TraesCS3B01G027700</t>
  </si>
  <si>
    <t>12 034 509 .. 12 026 504 (-)</t>
  </si>
  <si>
    <t>Octicosapeptide/Phox/Bem1p (PB1) domain-containing protein / tetratricopeptide repeat (TPR)-containing protein</t>
  </si>
  <si>
    <t>TraesCS3B01G027800</t>
  </si>
  <si>
    <t>12 088 184 .. 12 086 550 (-)</t>
  </si>
  <si>
    <t>MF: catalytic activity; CC: cytoplasm; BP: L-phenylalanine catabolic process; MF: ammonia-lyase activity</t>
  </si>
  <si>
    <t>Phenylalanine ammonia-lyase</t>
  </si>
  <si>
    <t>Aromatic amino acid lyase; Phenylalanine ammonia-lyase; L-Aspartase-like; Phenylalanine ammonia-lyase, shielding domain; Fumarase/histidase, N-terminal</t>
  </si>
  <si>
    <t>TraesCS3B01G027900</t>
  </si>
  <si>
    <t>12 104 292 .. 12 100 374 (-)</t>
  </si>
  <si>
    <t>TraesCS3B01G028000</t>
  </si>
  <si>
    <t>12 109 513 .. 12 108 159 (-)</t>
  </si>
  <si>
    <t>TraesCS3B01G028100</t>
  </si>
  <si>
    <t>12 120 847 .. 12 123 216 (+)</t>
  </si>
  <si>
    <t>Cell wall invertase</t>
  </si>
  <si>
    <t>Glycoside hydrolase, family 32; Glycosyl hydrolase family 32, N-terminal; Glycosyl hydrolase family 32, C-terminal; Concanavalin A-like lectin/glucanase domain; Glycosyl hydrolase, five-bladed beta-propellor domain</t>
  </si>
  <si>
    <t>TraesCS3B01G028200</t>
  </si>
  <si>
    <t>12 142 281 .. 12 142 813 (+)</t>
  </si>
  <si>
    <t>Beta-fructofuranosidase, insoluble protein</t>
  </si>
  <si>
    <t>Glycosyl hydrolase family 32, C-terminal; Concanavalin A-like lectin/glucanase domain</t>
  </si>
  <si>
    <t>TraesCS3B01G028300</t>
  </si>
  <si>
    <t>12 148 892 .. 12 150 286 (+)</t>
  </si>
  <si>
    <t>Beta-fructofuranosidase, insoluble isoenzyme 3</t>
  </si>
  <si>
    <t>TraesCS3B01G028400</t>
  </si>
  <si>
    <t>12 181 852 .. 12 180 347 (-)</t>
  </si>
  <si>
    <t>TraesCS3B01G028500</t>
  </si>
  <si>
    <t>12 305 457 .. 12 302 917 (-)</t>
  </si>
  <si>
    <t>TraesCS3B01G028600</t>
  </si>
  <si>
    <t>12 309 422 .. 12 309 643 (+)</t>
  </si>
  <si>
    <t>TraesCS3B01G028700</t>
  </si>
  <si>
    <t>12 317 225 .. 12 321 252 (+)</t>
  </si>
  <si>
    <t>TraesCS3B01G028800</t>
  </si>
  <si>
    <t>12 401 363 .. 12 399 968 (-)</t>
  </si>
  <si>
    <t>TraesCS3B01G028900</t>
  </si>
  <si>
    <t>12 404 016 .. 12 408 859 (+)</t>
  </si>
  <si>
    <t>TraesCS3B01G029000</t>
  </si>
  <si>
    <t>12 472 486 .. 12 476 081 (+)</t>
  </si>
  <si>
    <t>Ubiquitin-conjugating enzyme E2; Ubiquitin-conjugating enzyme/RWD-like</t>
  </si>
  <si>
    <t>TraesCS3B01G029100</t>
  </si>
  <si>
    <t>12 843 097 .. 12 839 465 (-)</t>
  </si>
  <si>
    <t>TraesCS3B01G029200</t>
  </si>
  <si>
    <t>13 052 498 .. 13 053 302 (+)</t>
  </si>
  <si>
    <t>Adenylate cyclase</t>
  </si>
  <si>
    <t>CYTH domain; CYTH-like domain</t>
  </si>
  <si>
    <t>TraesCS3B01G088900</t>
  </si>
  <si>
    <t>59 024 130 .. 59 028 353 (+)</t>
  </si>
  <si>
    <t>TraesCS3B01G089000</t>
  </si>
  <si>
    <t>59 030 719 .. 59 036 697 (+)</t>
  </si>
  <si>
    <t>TraesCS3B01G089100</t>
  </si>
  <si>
    <t>59 046 182 .. 59 046 688 (+)</t>
  </si>
  <si>
    <t>TraesCS3B01G089200</t>
  </si>
  <si>
    <t>59 063 552 .. 59 065 965 (+)</t>
  </si>
  <si>
    <t>F-box family protein-like protein</t>
  </si>
  <si>
    <t>TraesCS3B01G089300</t>
  </si>
  <si>
    <t>59 069 700 .. 59 066 728 (-)</t>
  </si>
  <si>
    <t>TraesCS3B01G089400</t>
  </si>
  <si>
    <t>59 100 237 .. 59 100 530 (+)</t>
  </si>
  <si>
    <t>Protein transport protein Sec61 subunit gamma</t>
  </si>
  <si>
    <t>Protein translocase SecE domain</t>
  </si>
  <si>
    <t>TraesCS3B01G089500</t>
  </si>
  <si>
    <t>59 154 431 .. 59 157 620 (+)</t>
  </si>
  <si>
    <t>TraesCS3B01G089600</t>
  </si>
  <si>
    <t>59 179 916 .. 59 183 441 (+)</t>
  </si>
  <si>
    <t>TraesCS3B01G089700</t>
  </si>
  <si>
    <t>59 185 114 .. 59 187 861 (+)</t>
  </si>
  <si>
    <t>TraesCS3B01G089800</t>
  </si>
  <si>
    <t>59 209 751 .. 59 213 746 (+)</t>
  </si>
  <si>
    <t>TraesCS3B01G089900</t>
  </si>
  <si>
    <t>59 323 811 .. 59 324 218 (+)</t>
  </si>
  <si>
    <t>TraesCS3B01G090000</t>
  </si>
  <si>
    <t>59 327 985 .. 59 327 704 (-)</t>
  </si>
  <si>
    <t>TraesCS3B01G090100</t>
  </si>
  <si>
    <t>59 359 877 .. 59 362 705 (+)</t>
  </si>
  <si>
    <t>TraesCS3B01G090200</t>
  </si>
  <si>
    <t>59 431 225 .. 59 434 644 (+)</t>
  </si>
  <si>
    <t>TraesCS3B01G090300</t>
  </si>
  <si>
    <t>59 445 265 .. 59 454 030 (+)</t>
  </si>
  <si>
    <t>MF: NAD+ synthase (glutamine-hydrolyzing) activity; MF: ATP binding; BP: nitrogen compound metabolic process; BP: NAD biosynthetic process; MF: hydrolase activity, acting on carbon-nitrogen (but not peptide) bonds</t>
  </si>
  <si>
    <t>TraesCS3B01G090400</t>
  </si>
  <si>
    <t>59 457 001 .. 59 460 332 (+)</t>
  </si>
  <si>
    <t>TraesCS3B01G090500</t>
  </si>
  <si>
    <t>59 530 763 .. 59 528 592 (-)</t>
  </si>
  <si>
    <t>TraesCS3B01G090600</t>
  </si>
  <si>
    <t>59 536 007 .. 59 533 786 (-)</t>
  </si>
  <si>
    <t>TraesCS3B01G090700</t>
  </si>
  <si>
    <t>59 686 375 .. 59 684 588 (-)</t>
  </si>
  <si>
    <t>TraesCS3B01G090800</t>
  </si>
  <si>
    <t>59 749 640 .. 59 755 206 (+)</t>
  </si>
  <si>
    <t>TraesCS3B01G090900</t>
  </si>
  <si>
    <t>59 967 801 .. 59 961 641 (-)</t>
  </si>
  <si>
    <t>TraesCS3B01G091000</t>
  </si>
  <si>
    <t>60 143 043 .. 60 139 257 (-)</t>
  </si>
  <si>
    <t>BTB/POZ domain; TRAF-like; IPR011333: SKP1/BTB/POZ domain</t>
  </si>
  <si>
    <t>TraesCS3B01G091100</t>
  </si>
  <si>
    <t>60 250 946 .. 60 254 590 (+)</t>
  </si>
  <si>
    <t>TraesCS3B01G091200</t>
  </si>
  <si>
    <t>60 262 160 .. 60 254 745 (-)</t>
  </si>
  <si>
    <t>Crotonase superfamily; 3-hydroxyacyl-CoA dehydrogenase, C-terminal; 3-hydroxyacyl-CoA dehydrogenase, NAD binding; 3-hydroxyacyl-CoA dehydrogenase, conserved site; 6-phosphogluconate dehydrogenase C-terminal domain-like; 6-phosphogluconate dehydrogenase, domain 2; NAD(P)-binding domain; Enoyl-CoA hydratase/isomerase, conserved site; ClpP/crotonase-like domain</t>
  </si>
  <si>
    <t>TraesCS3B01G091300</t>
  </si>
  <si>
    <t>60 271 263 .. 60 272 660 (+)</t>
  </si>
  <si>
    <t>Cortactin-binding protein 2</t>
  </si>
  <si>
    <t>TraesCS3B01G091400</t>
  </si>
  <si>
    <t>60 368 062 .. 60 365 231 (-)</t>
  </si>
  <si>
    <t>TraesCS3B01G091500</t>
  </si>
  <si>
    <t>60 549 115 .. 60 548 536 (-)</t>
  </si>
  <si>
    <t>Myoglobin</t>
  </si>
  <si>
    <t>TraesCS3B01G091600</t>
  </si>
  <si>
    <t>60 630 222 .. 60 629 463 (-)</t>
  </si>
  <si>
    <t>F-box domain; Galactose oxidase/kelch, beta-propeller; F-box associated interaction domain</t>
  </si>
  <si>
    <t>TraesCS3B01G091700</t>
  </si>
  <si>
    <t>60 641 814 .. 60 642 605 (+)</t>
  </si>
  <si>
    <t>TraesCS3B01G091800</t>
  </si>
  <si>
    <t>60 864 009 .. 60 868 553 (+)</t>
  </si>
  <si>
    <t>TraesCS3B01G091900</t>
  </si>
  <si>
    <t>61 052 327 .. 61 048 079 (-)</t>
  </si>
  <si>
    <t>TraesCS3B01G092000</t>
  </si>
  <si>
    <t>61 099 299 .. 61 098 661 (-)</t>
  </si>
  <si>
    <t>TraesCS3B01G092100</t>
  </si>
  <si>
    <t>61 128 394 .. 61 128 941 (+)</t>
  </si>
  <si>
    <t>TraesCS3B01G092200</t>
  </si>
  <si>
    <t>61 528 392 .. 61 527 695 (-)</t>
  </si>
  <si>
    <t>TraesCS3B01G092300</t>
  </si>
  <si>
    <t>61 532 792 .. 61 532 394 (-)</t>
  </si>
  <si>
    <t>Na(+)-translocating NADH-quinone reductase subunit A</t>
  </si>
  <si>
    <t>TraesCS3B01G092400</t>
  </si>
  <si>
    <t>61 552 988 .. 61 555 381 (+)</t>
  </si>
  <si>
    <t>TraesCS3B01G092500</t>
  </si>
  <si>
    <t>61 564 731 .. 61 560 637 (-)</t>
  </si>
  <si>
    <t>TraesCS3B01G092600</t>
  </si>
  <si>
    <t>61 876 268 .. 61 875 981 (-)</t>
  </si>
  <si>
    <t>TraesCS3B01G092700</t>
  </si>
  <si>
    <t>61 880 754 .. 61 884 071 (+)</t>
  </si>
  <si>
    <t>TraesCS3B01G092800</t>
  </si>
  <si>
    <t>61 896 952 .. 61 895 861 (-)</t>
  </si>
  <si>
    <t>TraesCS3B01G092900</t>
  </si>
  <si>
    <t>61 916 355 .. 61 914 874 (-)</t>
  </si>
  <si>
    <t>TraesCS3B01G093000</t>
  </si>
  <si>
    <t>62 012 186 .. 62 010 635 (-)</t>
  </si>
  <si>
    <t>Ricin B, lectin domain; Pleckstrin homology domain</t>
  </si>
  <si>
    <t>TraesCS3B01G093100</t>
  </si>
  <si>
    <t>62 217 472 .. 62 214 759 (-)</t>
  </si>
  <si>
    <t>TraesCS3B01G093200</t>
  </si>
  <si>
    <t>62 292 476 .. 62 293 280 (+)</t>
  </si>
  <si>
    <t>TraesCS3B01G093300</t>
  </si>
  <si>
    <t>62 315 456 .. 62 313 202 (-)</t>
  </si>
  <si>
    <t>TraesCS3B01G093400</t>
  </si>
  <si>
    <t>62 396 533 .. 62 392 719 (-)</t>
  </si>
  <si>
    <t>Zinc finger, RING-type; Tetratricopeptide-like helical domain;  Zinc finger, RING/FYVE/PHD-type; Zinc finger, RING-type, conserved site</t>
  </si>
  <si>
    <t>TraesCS3B01G093500</t>
  </si>
  <si>
    <t>62 415 051 .. 62 418 033 (+)</t>
  </si>
  <si>
    <t>TraesCS3B01G093600</t>
  </si>
  <si>
    <t>62 530 658 .. 62 530 132 (-)</t>
  </si>
  <si>
    <t>Ribonucleoside-diphosphate reductase</t>
  </si>
  <si>
    <t>TraesCS3B01G093700</t>
  </si>
  <si>
    <t>62 667 563 .. 62 672 566 (+)</t>
  </si>
  <si>
    <t>TraesCS3B01G114500</t>
  </si>
  <si>
    <t>80 657 266 .. 80 657 565 (+)</t>
  </si>
  <si>
    <t>TraesCS3B01G114600</t>
  </si>
  <si>
    <t>80 659 001 .. 80 658 280 (-)</t>
  </si>
  <si>
    <t>TraesCS3B01G114700</t>
  </si>
  <si>
    <t>81 048 693 .. 81 051 782 (+)</t>
  </si>
  <si>
    <t>PHD finger protein 6</t>
  </si>
  <si>
    <t>TraesCS3B01G114800</t>
  </si>
  <si>
    <t>81 171 991 .. 81 166 789 (-)</t>
  </si>
  <si>
    <t>multidrug resistance protein</t>
  </si>
  <si>
    <t>TraesCS3B01G114900</t>
  </si>
  <si>
    <t>81 302 088 .. 81 302 406 (+)</t>
  </si>
  <si>
    <t>TraesCS3B01G115000</t>
  </si>
  <si>
    <t>81 334 364 .. 81 333 297 (-)</t>
  </si>
  <si>
    <t>TraesCS3B01G115100</t>
  </si>
  <si>
    <t>81 813 957 .. 81 818 009 (+)</t>
  </si>
  <si>
    <t>Kelch-like protein</t>
  </si>
  <si>
    <t>Kelch repeat type 1; Development/cell death domain; Kelch-type beta propeller; Galactose oxidase, beta-propeller</t>
  </si>
  <si>
    <t>TraesCS3B01G115200</t>
  </si>
  <si>
    <t>81 824 447 .. 81 825 654 (+)</t>
  </si>
  <si>
    <t>TraesCS3B01G115300</t>
  </si>
  <si>
    <t>82 040 232 .. 82 043 628 (+)</t>
  </si>
  <si>
    <t>TraesCS3B01G115400</t>
  </si>
  <si>
    <t>82 053 894 .. 82 039 696 (-)</t>
  </si>
  <si>
    <t>ethylene responsive element binding factor 2</t>
  </si>
  <si>
    <t>AP2/ERF domain; DNA-binding domain; P-loop containing nucleoside triphosphate hydrolase</t>
  </si>
  <si>
    <t>TraesCS3B01G115500</t>
  </si>
  <si>
    <t>82 060 459 .. 82 072 451 (+)</t>
  </si>
  <si>
    <t>BP: double-strand break repair via homologous recombination</t>
  </si>
  <si>
    <t>BRCA2 repeat; Nucleic acid-binding, OB-fold; BRCA2, oligonucleotide/oligosaccharide-binding 1; Tower domain; Breast cancer type 2 susceptibility protein, helical domain</t>
  </si>
  <si>
    <t>TraesCS3B01G115600</t>
  </si>
  <si>
    <t>82 367 668 .. 82 366 504 (-)</t>
  </si>
  <si>
    <t>FAD/NAD(P)-binding domain</t>
  </si>
  <si>
    <t>TraesCS3B01G115700</t>
  </si>
  <si>
    <t>82 432 959 .. 82 433 234 (+)</t>
  </si>
  <si>
    <t>TraesCS3B01G115800</t>
  </si>
  <si>
    <t>82 623 067 .. 82 626 755 (+)</t>
  </si>
  <si>
    <t>Protein kinase domain; Leucine-rich repeat; Leucine-rich repeat, typical subtype; Serine/threonine-protein kinase, active site; Protein kinase-like domain; Leucine-rich repeat-containing N-terminal, plant-type; Protein kinase, ATP binding site; IPR032675: Leucine-rich repeat domain, L domain-like</t>
  </si>
  <si>
    <t>TraesCS3B01G115900</t>
  </si>
  <si>
    <t>82 630 627 .. 82 629 056 (-)</t>
  </si>
  <si>
    <t>BP: protein glycosylation</t>
  </si>
  <si>
    <t>Dolichol-phosphate mannosyltransferase subunit 3</t>
  </si>
  <si>
    <t>TraesCS3B01G116000</t>
  </si>
  <si>
    <t>82 638 782 .. 82 631 965 (-)</t>
  </si>
  <si>
    <t>Golgi to ER traffic protein 4</t>
  </si>
  <si>
    <t>Uncharacterised protein family UPF0363</t>
  </si>
  <si>
    <t>TraesCS3B01G116100</t>
  </si>
  <si>
    <t>82 829 669 .. 82 828 438 (-)</t>
  </si>
  <si>
    <t>Transmembrane protein 97</t>
  </si>
  <si>
    <t>EXPERA domain</t>
  </si>
  <si>
    <t>TraesCS3B01G116200</t>
  </si>
  <si>
    <t>82 837 371 .. 82 836 829 (-)</t>
  </si>
  <si>
    <t>TraesCS3B01G116300</t>
  </si>
  <si>
    <t>82 839 508 .. 82 837 373 (-)</t>
  </si>
  <si>
    <t>TraesCS3B01G116400</t>
  </si>
  <si>
    <t>82 849 421 .. 82 845 627 (-)</t>
  </si>
  <si>
    <t>TraesCS3B01G116500</t>
  </si>
  <si>
    <t>82 854 496 .. 82 851 229 (-)</t>
  </si>
  <si>
    <t>TraesCS3B01G116600</t>
  </si>
  <si>
    <t>83 504 578 .. 83 502 539 (-)</t>
  </si>
  <si>
    <t>MF: isomerase activity</t>
  </si>
  <si>
    <t>Peptidyl-prolyl cis-trans isomerase, PpiC-type</t>
  </si>
  <si>
    <t>TraesCS3B01G116700</t>
  </si>
  <si>
    <t>83 827 751 .. 83 830 588 (+)</t>
  </si>
  <si>
    <t>Protein phosphatase 2C</t>
  </si>
  <si>
    <t>TraesCS3B01G116800</t>
  </si>
  <si>
    <t>83 835 902 .. 83 834 388 (-)</t>
  </si>
  <si>
    <t>TraesCS3B01G116900</t>
  </si>
  <si>
    <t>83 881 954 .. 83 885 309 (+)</t>
  </si>
  <si>
    <t>ATP-dependent RNA helicase DEAD-box, conserved site; Helicase, C-terminal; DEAD/DEAH box helicase domain; Helicase superfamily 1/2, ATP-binding domain; RNA helicase, DEAD-box type, Q motif; Domain of unknown function DUF4217; P-loop containing nucleoside triphosphate hydrolase</t>
  </si>
  <si>
    <t>TraesCS3B01G117000</t>
  </si>
  <si>
    <t>83 912 184 .. 83 904 649 (-)</t>
  </si>
  <si>
    <t>ATP-dependent RNA helicase-like protein DB10</t>
  </si>
  <si>
    <t>ATP-dependent RNA helicase DEAD-box, conserved site; WW domain; Helicase, C-terminal; DEAD/DEAH box helicase domain; Helicase superfamily 1/2, ATP-binding domain; RNA helicase, DEAD-box type, Q motif; P-loop containing nucleoside triphosphate hydrolase</t>
  </si>
  <si>
    <t>TraesCS3B01G117100</t>
  </si>
  <si>
    <t>84 444 462 .. 84 444 082 (-)</t>
  </si>
  <si>
    <t>Pentafunctional AROM polypeptide</t>
  </si>
  <si>
    <t>TraesCS3B01G117200</t>
  </si>
  <si>
    <t>84 455 415 .. 84 456 971 (+)</t>
  </si>
  <si>
    <t>TraesCS3B01G117300</t>
  </si>
  <si>
    <t>84 733 890 .. 84 730 265 (-)</t>
  </si>
  <si>
    <t>RNA recognition motif domain; Zinc finger, RanBP2-type</t>
  </si>
  <si>
    <t>TraesCS3B01G117400</t>
  </si>
  <si>
    <t>84 738 732 .. 84 737 155 (-)</t>
  </si>
  <si>
    <t>Pentatricopeptide repeat (PPR) superfamily protein</t>
  </si>
  <si>
    <t>Casein Kinase 2 substrate</t>
  </si>
  <si>
    <t>TraesCS3B01G117500</t>
  </si>
  <si>
    <t>84 763 469 .. 84 764 161 (+)</t>
  </si>
  <si>
    <t>Pollen Ole e 1 allergen and extensin family protein</t>
  </si>
  <si>
    <t>TraesCS3B01G117600</t>
  </si>
  <si>
    <t>84 876 138 .. 84 875 133 (-)</t>
  </si>
  <si>
    <t>TraesCS3B01G117700</t>
  </si>
  <si>
    <t>84 878 744 .. 84 881 060 (+)</t>
  </si>
  <si>
    <t>TraesCS3B01G117800</t>
  </si>
  <si>
    <t>84 883 862 .. 84 881 727 (-)</t>
  </si>
  <si>
    <t>TraesCS3B01G117900</t>
  </si>
  <si>
    <t>84 893 203 .. 84 892 215 (-)</t>
  </si>
  <si>
    <t>TraesCS3B01G118000</t>
  </si>
  <si>
    <t>84 901 312 .. 84 896 411 (-)</t>
  </si>
  <si>
    <t>TraesCS3B01G118100</t>
  </si>
  <si>
    <t>85 061 721 .. 85 057 396 (-)</t>
  </si>
  <si>
    <t>TraesCS3B01G118200</t>
  </si>
  <si>
    <t>85 087 534 .. 85 083 932 (-)</t>
  </si>
  <si>
    <t>TraesCS3B01G118300</t>
  </si>
  <si>
    <t>85 093 999 .. 85 092 151 (-)</t>
  </si>
  <si>
    <t>TraesCS3B01G118400</t>
  </si>
  <si>
    <t>85 108 448 .. 85 103 981 (-)</t>
  </si>
  <si>
    <t>TraesCS3B01G118500</t>
  </si>
  <si>
    <t>85 224 550 .. 85 221 672 (-)</t>
  </si>
  <si>
    <t>Zinc finger CCCH domain-containing protein 4</t>
  </si>
  <si>
    <t>TraesCS3B01G207600</t>
  </si>
  <si>
    <t>243 244 035 .. 243 246 864 (+)</t>
  </si>
  <si>
    <t>Oxidoreductase</t>
  </si>
  <si>
    <t>Oxidoreductase, N-terminal; NAD(P)-binding domain</t>
  </si>
  <si>
    <t>TraesCS3B01G207700</t>
  </si>
  <si>
    <t>243 251 564 .. 243 250 054 (-)</t>
  </si>
  <si>
    <t>30S ribosomal protein S5</t>
  </si>
  <si>
    <t>TraesCS3B01G207800</t>
  </si>
  <si>
    <t>243 255 986 .. 243 257 375 (+)</t>
  </si>
  <si>
    <t>TraesCS3B01G207900</t>
  </si>
  <si>
    <t>243 767 918 .. 243 770 557 (+)</t>
  </si>
  <si>
    <t>TraesCS3B01G208000</t>
  </si>
  <si>
    <t>243 797 691 .. 243 812 239 (+)</t>
  </si>
  <si>
    <t>TraesCS3B01G208100</t>
  </si>
  <si>
    <t>243 937 733 .. 243 941 547 (+)</t>
  </si>
  <si>
    <t>TraesCS3B01G208200</t>
  </si>
  <si>
    <t>244 233 190 .. 244 238 542 (+)</t>
  </si>
  <si>
    <t>MF: protein binding; MF: zinc ion binding; MF: metal ion binding</t>
  </si>
  <si>
    <t>Zinc finger, RING-type; Zinc finger, RING/FYVE/PHD-type; Zinc finger, C3HC4 RING-type</t>
  </si>
  <si>
    <t>TraesCS3B01G208300</t>
  </si>
  <si>
    <t>244 386 973 .. 244 383 005 (-)</t>
  </si>
  <si>
    <t>TraesCS3B01G208400</t>
  </si>
  <si>
    <t>244 600 009 .. 244 600 320 (+)</t>
  </si>
  <si>
    <t>HAT family dimerization domain protein</t>
  </si>
  <si>
    <t>TraesCS3B01G208500</t>
  </si>
  <si>
    <t>244 623 098 .. 244 626 121 (+)</t>
  </si>
  <si>
    <t>MF: histidinol-phosphatase activity; BP: phosphatidylinositol phosphorylation</t>
  </si>
  <si>
    <t>Inositol-1-monophosphatase</t>
  </si>
  <si>
    <t>Inositol monophosphatase-like; Histidinol-phosphate phosphatase, putative, inositol monophosphatase; Inositol monophosphatase, metal-binding site</t>
  </si>
  <si>
    <t>TraesCS3B01G208600</t>
  </si>
  <si>
    <t>244 658 581 .. 244 661 606 (+)</t>
  </si>
  <si>
    <t>NAD(P)-binding Rossmann-fold superfamily protein, putative</t>
  </si>
  <si>
    <t>TraesCS3B01G208700</t>
  </si>
  <si>
    <t>244 662 503 .. 244 661 859 (-)</t>
  </si>
  <si>
    <t>Embryo defective 2016</t>
  </si>
  <si>
    <t>TraesCS3B01G208800</t>
  </si>
  <si>
    <t>244 984 912 .. 244 996 448 (+)</t>
  </si>
  <si>
    <t>ATP dependent RNA helicase</t>
  </si>
  <si>
    <t>Helicase, C-terminal; DEAD/DEAH box helicase domain; Helicase superfamily 1/2, ATP-binding domain; RNA helicase, DEAD-box type, Q motif; Protein of unknown function DUF3615; P-loop containing nucleoside triphosphate hydrolase</t>
  </si>
  <si>
    <t>TraesCS3B01G209000</t>
  </si>
  <si>
    <t>245 009 488 .. 245 010 633 (+)</t>
  </si>
  <si>
    <t>TraesCS3B01G209100</t>
  </si>
  <si>
    <t>245 357 884 .. 245 359 927 (+)</t>
  </si>
  <si>
    <t>TRAM, LAG1 and CLN8 (TLC) lipid-sensing domain containing protein</t>
  </si>
  <si>
    <t>TraesCS3B01G209200</t>
  </si>
  <si>
    <t>245 506 233 .. 245 509 697 (+)</t>
  </si>
  <si>
    <t>TRAM, LAG1 and CLN8 (TLC) lipid-sensing domain protein</t>
  </si>
  <si>
    <t>TraesCS3B01G209300</t>
  </si>
  <si>
    <t>245 517 984 .. 245 509 889 (-)</t>
  </si>
  <si>
    <t>sucrose synthase 3</t>
  </si>
  <si>
    <t>Glycosyl transferase, family 1</t>
  </si>
  <si>
    <t>TraesCS3B01G209400</t>
  </si>
  <si>
    <t>245 903 471 .. 245 905 721 (+)</t>
  </si>
  <si>
    <t>MF: DNA binding; CC: nucleus; BP: DNA replication; BP: DNA repair; BP: DNA recombination</t>
  </si>
  <si>
    <t>Replication protein A 14 kDa subunit</t>
  </si>
  <si>
    <t>Nucleic acid-binding, OB-fold; Replication factor A protein 3</t>
  </si>
  <si>
    <t>TraesCS3B01G209500</t>
  </si>
  <si>
    <t>245 923 939 .. 245 947 809 (+)</t>
  </si>
  <si>
    <t>AT4G36440-like protein</t>
  </si>
  <si>
    <t>TraesCS3B01G209600</t>
  </si>
  <si>
    <t>245 949 280 .. 245 946 722 (-)</t>
  </si>
  <si>
    <t>TraesCS3B01G209700</t>
  </si>
  <si>
    <t>245 965 014 .. 245 963 073 (-)</t>
  </si>
  <si>
    <t>TraesCS3B01G209800</t>
  </si>
  <si>
    <t>245 970 622 .. 245 968 738 (-)</t>
  </si>
  <si>
    <t>TraesCS3B01G209900</t>
  </si>
  <si>
    <t>246 127 735 .. 246 130 161 (+)</t>
  </si>
  <si>
    <t>Plant peroxidase; Haem peroxidase, plant/fungal/bacterial; Haem peroxidase; IPR019793: Peroxidases heam-ligand binding site; Peroxidase, active site</t>
  </si>
  <si>
    <t>TraesCS3B01G210000</t>
  </si>
  <si>
    <t>246 145 438 .. 246 147 344 (+)</t>
  </si>
  <si>
    <t>Plant peroxidase; Haem peroxidase, plant/fungal/bacterial; Haem peroxidase;  Peroxidases heam-ligand binding site; Peroxidase, active site</t>
  </si>
  <si>
    <t>TraesCS3B01G210100</t>
  </si>
  <si>
    <t>246 152 567 .. 246 149 304 (-)</t>
  </si>
  <si>
    <t>TraesCS3B01G210200</t>
  </si>
  <si>
    <t>246 152 795 .. 246 159 958 (+)</t>
  </si>
  <si>
    <t>Mediator of RNA polymerase II transcription subunit 27</t>
  </si>
  <si>
    <t>Mediator complex, subunit Med27</t>
  </si>
  <si>
    <t>TraesCS3B01G210300</t>
  </si>
  <si>
    <t>246 164 013 .. 246 160 109 (-)</t>
  </si>
  <si>
    <t>TraesCS3B01G210400</t>
  </si>
  <si>
    <t>246 503 573 .. 246 504 813 (+)</t>
  </si>
  <si>
    <t>TraesCS3B01G335700</t>
  </si>
  <si>
    <t>542 116 618 .. 542 132 573 (+)</t>
  </si>
  <si>
    <t>TraesCS3B01G335800</t>
  </si>
  <si>
    <t>542 134 997 .. 542 133 460 (-)</t>
  </si>
  <si>
    <t>Serpin, conserved site; IPR023796: Serpin domain</t>
  </si>
  <si>
    <t>TraesCS3B01G335900</t>
  </si>
  <si>
    <t>542 165 335 .. 542 162 516 (-)</t>
  </si>
  <si>
    <t>SPX domain-containing protein 4</t>
  </si>
  <si>
    <t>TraesCS3B01G336000</t>
  </si>
  <si>
    <t>542 494 031 .. 542 493 397 (-)</t>
  </si>
  <si>
    <t>Calcium binding family protein</t>
  </si>
  <si>
    <t>TraesCS3B01G336100</t>
  </si>
  <si>
    <t>542 512 878 .. 542 510 409 (-)</t>
  </si>
  <si>
    <t>TraesCS3B01G336200</t>
  </si>
  <si>
    <t>542 546 508 .. 542 545 417 (-)</t>
  </si>
  <si>
    <t>TraesCS3B01G336300</t>
  </si>
  <si>
    <t>542 551 908 .. 542 549 520 (-)</t>
  </si>
  <si>
    <t>Coiled-coil domain-containing protein 18, putative isoform 2</t>
  </si>
  <si>
    <t>TraesCS3B01G336400</t>
  </si>
  <si>
    <t>542 677 402 .. 542 676 742 (-)</t>
  </si>
  <si>
    <t>Spc97 / Spc98 family of spindle pole body (SBP) component</t>
  </si>
  <si>
    <t>TraesCS3B01G336500</t>
  </si>
  <si>
    <t>542 722 576 .. 542 722 070 (-)</t>
  </si>
  <si>
    <t>TraesCS3B01G336600</t>
  </si>
  <si>
    <t>542 730 286 .. 542 729 531 (-)</t>
  </si>
  <si>
    <t>ATP binding microtubule motor family protein</t>
  </si>
  <si>
    <t>TraesCS3B01G336700</t>
  </si>
  <si>
    <t>542 731 452 .. 542 735 849 (+)</t>
  </si>
  <si>
    <t>TraesCS3B01G336800</t>
  </si>
  <si>
    <t>542 747 951 .. 542 749 493 (+)</t>
  </si>
  <si>
    <t>Orotidine 5'-phosphate decarboxylase</t>
  </si>
  <si>
    <t>TraesCS3B01G336900</t>
  </si>
  <si>
    <t>542 897 377 .. 542 898 510 (+)</t>
  </si>
  <si>
    <t>ADP-glucose pyrophosphorylase small subunit 2</t>
  </si>
  <si>
    <t>TraesCS3B01G337000</t>
  </si>
  <si>
    <t>542 929 356 .. 542 930 555 (+)</t>
  </si>
  <si>
    <t>Omega-6 desaturase</t>
  </si>
  <si>
    <t>TraesCS3B01G337100</t>
  </si>
  <si>
    <t>543 471 191 .. 543 466 729 (-)</t>
  </si>
  <si>
    <t>TraesCS3B01G337200</t>
  </si>
  <si>
    <t>543 541 220 .. 543 537 450 (-)</t>
  </si>
  <si>
    <t>DNA-directed RNA polymerase subunit beta''</t>
  </si>
  <si>
    <t>TraesCS3B01G337300</t>
  </si>
  <si>
    <t>543 693 377 .. 543 687 223 (-)</t>
  </si>
  <si>
    <t>TraesCS3B01G337400</t>
  </si>
  <si>
    <t>543 723 805 .. 543 718 298 (-)</t>
  </si>
  <si>
    <t>Lysosomal Pro-X carboxypeptidase</t>
  </si>
  <si>
    <t>Peptidase S28; Alpha/Beta hydrolase fold</t>
  </si>
  <si>
    <t>TraesCS3B01G337500</t>
  </si>
  <si>
    <t>543 840 058 .. 543 842 998 (+)</t>
  </si>
  <si>
    <t>TraesCS3B01G337600</t>
  </si>
  <si>
    <t>543 873 955 .. 543 885 293 (+)</t>
  </si>
  <si>
    <t>MF: nucleic acid binding; MF: helicase activity; MF: protein binding; MF: ATP binding</t>
  </si>
  <si>
    <t>R3H domain; Helicase, C-terminal; Ankyrin repeat; Helicase-associated domain; IPR011545: DEAD/DEAH box helicase domain; Domain of unknown function DUF1605; Helicase superfamily 1/2, ATP-binding domain; Ankyrin repeat-containing domain; P-loop containing nucleoside triphosphate hydrolase</t>
  </si>
  <si>
    <t>TraesCS3B01G337700</t>
  </si>
  <si>
    <t>544 108 681 .. 544 112 656 (+)</t>
  </si>
  <si>
    <t>BTB/POZ domain; Ankyrin repeat; SKP1/BTB/POZ domain; Ankyrin repeat-containing domain; NPR1/NIM1-like, C-terminal</t>
  </si>
  <si>
    <t>TraesCS3B01G337800</t>
  </si>
  <si>
    <t>544 544 419 .. 544 548 144 (+)</t>
  </si>
  <si>
    <t>TraesCS3B01G337900</t>
  </si>
  <si>
    <t>544 552 624 .. 544 556 874 (+)</t>
  </si>
  <si>
    <t>TraesCS3B01G338000</t>
  </si>
  <si>
    <t>544 559 204 .. 544 556 973 (-)</t>
  </si>
  <si>
    <t>Interactor of constitutive active ROPs 2</t>
  </si>
  <si>
    <t>TraesCS3B01G338100</t>
  </si>
  <si>
    <t>544 780 837 .. 544 793 535 (+)</t>
  </si>
  <si>
    <t>TraesCS3B01G338200</t>
  </si>
  <si>
    <t>544 819 617 .. 544 818 884 (-)</t>
  </si>
  <si>
    <t>TraesCS3B01G338300</t>
  </si>
  <si>
    <t>544 828 009 .. 544 829 503 (+)</t>
  </si>
  <si>
    <t>TraesCS3B01G338400</t>
  </si>
  <si>
    <t>544 922 297 .. 544 921 860 (-)</t>
  </si>
  <si>
    <t>TraesCS3B01G338500</t>
  </si>
  <si>
    <t>544 924 750 .. 544 923 468 (-)</t>
  </si>
  <si>
    <t>TraesCS3B01G338600</t>
  </si>
  <si>
    <t>545 008 942 .. 545 008 333 (-)</t>
  </si>
  <si>
    <t>TraesCS3B01G338700</t>
  </si>
  <si>
    <t>545 010 837 .. 545 010 598 (-)</t>
  </si>
  <si>
    <t>Ketol-acid reductoisomerase</t>
  </si>
  <si>
    <t>TraesCS3B01G338800</t>
  </si>
  <si>
    <t>545 048 539 .. 545 050 613 (+)</t>
  </si>
  <si>
    <t>TraesCS3B01G338900</t>
  </si>
  <si>
    <t>545 061 480 .. 545 063 744 (+)</t>
  </si>
  <si>
    <t>TraesCS3B01G339000</t>
  </si>
  <si>
    <t>545 066 258 .. 545 069 534 (+)</t>
  </si>
  <si>
    <t>Lipoyl synthase; Elongator protein 3/MiaB/NifB; Radical SAM; Aldolase-type TIM barrel; Lipoyl synthase, chloroplastic</t>
  </si>
  <si>
    <t>TraesCS3B01G339100</t>
  </si>
  <si>
    <t>545 179 979 .. 545 187 120 (+)</t>
  </si>
  <si>
    <t>TraesCS3B01G339200</t>
  </si>
  <si>
    <t>545 195 421 .. 545 203 232 (+)</t>
  </si>
  <si>
    <t>TraesCS3B01G339300</t>
  </si>
  <si>
    <t>TraesCS3B01G339400</t>
  </si>
  <si>
    <t>545 384 043 .. 545 385 674 (+)</t>
  </si>
  <si>
    <t>TraesCS3B01G339500</t>
  </si>
  <si>
    <t>545 432 618 .. 545 433 981 (+)</t>
  </si>
  <si>
    <t>TraesCS3B01G339600</t>
  </si>
  <si>
    <t>545 493 643 .. 545 495 202 (+)</t>
  </si>
  <si>
    <t>TraesCS3B01G339700</t>
  </si>
  <si>
    <t>545 562 324 .. 545 563 678 (+)</t>
  </si>
  <si>
    <t>Plant peroxidase; Haem peroxidase, plant/fungal/bacterial; Haem peroxidase; Peroxidases heam-ligand binding site</t>
  </si>
  <si>
    <t>TraesCS3B01G339800</t>
  </si>
  <si>
    <t>545 667 818 .. 545 669 160 (+)</t>
  </si>
  <si>
    <t>TraesCS3B01G339900</t>
  </si>
  <si>
    <t>545 706 652 .. 545 709 391 (+)</t>
  </si>
  <si>
    <t>CC: nucleus; BP: regulation of transcription, DNA-templated</t>
  </si>
  <si>
    <t>40S ribosomal protein S25, putative, expressed</t>
  </si>
  <si>
    <t>Ribosomal protein S25; CCR4-Not complex component, Not N-terminal domain</t>
  </si>
  <si>
    <t>TraesCS3B01G340000</t>
  </si>
  <si>
    <t>545 805 903 .. 545 807 773 (+)</t>
  </si>
  <si>
    <t>TraesCS3B01G340100</t>
  </si>
  <si>
    <t>545 814 405 .. 545 812 490 (-)</t>
  </si>
  <si>
    <t>TraesCS3B01G340200</t>
  </si>
  <si>
    <t>546 183 786 .. 546 182 533 (-)</t>
  </si>
  <si>
    <t>TraesCS3B01G340300</t>
  </si>
  <si>
    <t>546 831 016 .. 546 820 572 (-)</t>
  </si>
  <si>
    <t>Anthocyanin 3'-O-beta-glucosyltransferase</t>
  </si>
  <si>
    <t>TraesCS3B01G340400</t>
  </si>
  <si>
    <t>547 060 421 .. 547 054 749 (-)</t>
  </si>
  <si>
    <t>TraesCS3B01G340500</t>
  </si>
  <si>
    <t>547 111 880 .. 547 110 395 (-)</t>
  </si>
  <si>
    <t>TraesCS3B01G340600</t>
  </si>
  <si>
    <t>547 126 464 .. 547 123 476 (-)</t>
  </si>
  <si>
    <t>TraesCS3B01G340700</t>
  </si>
  <si>
    <t>547 126 678 .. 547 127 440 (+)</t>
  </si>
  <si>
    <t>Copper transporter</t>
  </si>
  <si>
    <t>TraesCS3B01G340800</t>
  </si>
  <si>
    <t>547 334 221 .. 547 333 559 (-)</t>
  </si>
  <si>
    <t>TraesCS3B01G340900</t>
  </si>
  <si>
    <t>547 451 546 .. 547 450 240 (-)</t>
  </si>
  <si>
    <t>TraesCS3B01G341000</t>
  </si>
  <si>
    <t>547 585 322 .. 547 565 018 (-)</t>
  </si>
  <si>
    <t>Ubiquitin carboxyl-terminal hydrolase-like protein</t>
  </si>
  <si>
    <t>TraesCS3B01G341100</t>
  </si>
  <si>
    <t>548 039 025 .. 548 038 414 (-)</t>
  </si>
  <si>
    <t>TraesCS3B01G341200</t>
  </si>
  <si>
    <t>548 039 348 .. 548 040 046 (+)</t>
  </si>
  <si>
    <t>MA3 domain-containing protein</t>
  </si>
  <si>
    <t>TraesCS3B01G341300</t>
  </si>
  <si>
    <t>548 044 759 .. 548 044 175 (-)</t>
  </si>
  <si>
    <t>3-hydroxyacyl-[acyl-carrier-protein] dehydratase FabZ</t>
  </si>
  <si>
    <t>TraesCS3B01G341400</t>
  </si>
  <si>
    <t>548 045 013 .. 548 045 781 (+)</t>
  </si>
  <si>
    <t>Crossover junction endodeoxyribonuclease RuvC</t>
  </si>
  <si>
    <t>TraesCS3B01G341500</t>
  </si>
  <si>
    <t>548 050 821 .. 548 046 061 (-)</t>
  </si>
  <si>
    <t>TraesCS3B01G341600</t>
  </si>
  <si>
    <t>548 375 627 .. 548 369 881 (-)</t>
  </si>
  <si>
    <t>TraesCS3B01G341700</t>
  </si>
  <si>
    <t>548 556 302 .. 548 549 908 (-)</t>
  </si>
  <si>
    <t>TraesCS3B01G341800</t>
  </si>
  <si>
    <t>548 849 694 .. 548 840 461 (-)</t>
  </si>
  <si>
    <t>TraesCS3B01G341900</t>
  </si>
  <si>
    <t>548 880 091 .. 548 880 354 (+)</t>
  </si>
  <si>
    <t>TraesCS3B01G342000</t>
  </si>
  <si>
    <t>548 885 090 .. 548 888 331 (+)</t>
  </si>
  <si>
    <t>TraesCS3B01G342100</t>
  </si>
  <si>
    <t>549 023 517 .. 549 025 872 (+)</t>
  </si>
  <si>
    <t>MF: protein binding; CC: nucleus; MF: zinc ion binding; MF: histone-lysine N-methyltransferase activity; BP: histone lysine methylation</t>
  </si>
  <si>
    <t>SET domain; AWS domain; Pre-SET domain</t>
  </si>
  <si>
    <t>TraesCS3B01G342200</t>
  </si>
  <si>
    <t>549 386 028 .. 549 387 554 (+)</t>
  </si>
  <si>
    <t>TraesCS3B01G342300</t>
  </si>
  <si>
    <t>549 703 858 .. 549 702 986 (-)</t>
  </si>
  <si>
    <t>TraesCS3B01G342400</t>
  </si>
  <si>
    <t>549 759 764 .. 549 762 939 (+)</t>
  </si>
  <si>
    <t>TraesCS3B01G342500</t>
  </si>
  <si>
    <t>549 793 216 .. 549 791 637 (-)</t>
  </si>
  <si>
    <t>TraesCS4B01G300400</t>
  </si>
  <si>
    <t>586 868 655 .. 586 871 620 (+)</t>
  </si>
  <si>
    <t>Protein WEAK CHLOROPLAST MOVEMENT UNDER BLUE LIGHT 1</t>
  </si>
  <si>
    <t>TraesCS4B01G300500</t>
  </si>
  <si>
    <t>586 899 147 .. 586 902 906 (+)</t>
  </si>
  <si>
    <t>TraesCS4B01G300600</t>
  </si>
  <si>
    <t>586 930 124 .. 586 935 475 (+)</t>
  </si>
  <si>
    <t>Metal transporter, putative</t>
  </si>
  <si>
    <t>NRAMP family</t>
  </si>
  <si>
    <t>TraesCS4B01G300700</t>
  </si>
  <si>
    <t>587 009 460 .. 587 020 644 (+)</t>
  </si>
  <si>
    <t>TraesCS4B01G300800</t>
  </si>
  <si>
    <t>587 062 643 .. 587 061 006 (-)</t>
  </si>
  <si>
    <t>Tryptophan synthase beta chain</t>
  </si>
  <si>
    <t>TraesCS4B01G300900</t>
  </si>
  <si>
    <t>587 100 001 .. 587 101 066 (+)</t>
  </si>
  <si>
    <t>Peptide chain release factor 1</t>
  </si>
  <si>
    <t>TraesCS4B01G301000</t>
  </si>
  <si>
    <t>587 428 406 .. 587 429 552 (+)</t>
  </si>
  <si>
    <t>TraesCS4B01G301100</t>
  </si>
  <si>
    <t>587 756 531 .. 587 779 951 (+)</t>
  </si>
  <si>
    <t>Protein kinase domain; von Willebrand factor, type A; Serine/threonine-protein kinase, active site; Protein kinase-like domain; Protein kinase, ATP binding site</t>
  </si>
  <si>
    <t>TraesCS4B01G301200</t>
  </si>
  <si>
    <t>587 898 207 .. 587 904 308 (+)</t>
  </si>
  <si>
    <t>TraesCS4B01G301300</t>
  </si>
  <si>
    <t>588 195 165 .. 588 198 214 (+)</t>
  </si>
  <si>
    <t>Malectin-like carbohydrate-binding domain; Leucine-rich repeat domain, L domain-like</t>
  </si>
  <si>
    <t>TraesCS4B01G301400</t>
  </si>
  <si>
    <t>588 201 404 .. 588 198 663 (-)</t>
  </si>
  <si>
    <t>TraesCS4B01G301500</t>
  </si>
  <si>
    <t>588 201 562 .. 588 204 073 (+)</t>
  </si>
  <si>
    <t>ADP-L-glycero-D-manno-heptose-6-epimerase</t>
  </si>
  <si>
    <t>TraesCS4B01G301600</t>
  </si>
  <si>
    <t>588 206 881 .. 588 204 184 (-)</t>
  </si>
  <si>
    <t>CC: origin recognition complex; CC: nucleus; BP: DNA replication</t>
  </si>
  <si>
    <t>Origin recognition complex subunit 2</t>
  </si>
  <si>
    <t>Origin recognition complex, subunit 2</t>
  </si>
  <si>
    <t>TraesCS4B01G301700</t>
  </si>
  <si>
    <t>588 223 181 .. 588 224 311 (+)</t>
  </si>
  <si>
    <t>TraesCS4B01G301800</t>
  </si>
  <si>
    <t>588 428 454 .. 588 434 942 (+)</t>
  </si>
  <si>
    <t>TraesCS4B01G301900</t>
  </si>
  <si>
    <t>588 439 940 .. 588 440 872 (+)</t>
  </si>
  <si>
    <t>Thionin-like protein</t>
  </si>
  <si>
    <t>TraesCS4B01G302000</t>
  </si>
  <si>
    <t>588 592 096 .. 588 590 675 (-)</t>
  </si>
  <si>
    <t>Agmatine coumaroyltransferase-2</t>
  </si>
  <si>
    <t>TraesCS4B01G302100</t>
  </si>
  <si>
    <t>588 694 015 .. 588 692 277 (-)</t>
  </si>
  <si>
    <t>TraesCS4B01G302200</t>
  </si>
  <si>
    <t>588 788 770 .. 588 787 104 (-)</t>
  </si>
  <si>
    <t>TraesCS4B01G302300</t>
  </si>
  <si>
    <t>588 844 716 .. 588 846 127 (+)</t>
  </si>
  <si>
    <t>TraesCS4B01G302400</t>
  </si>
  <si>
    <t>588 901 948 .. 588 905 090 (+)</t>
  </si>
  <si>
    <t>MF: uroporphyrinogen-III synthase activity; BP: tetrapyrrole biosynthetic process</t>
  </si>
  <si>
    <t>Uroporphyrinogen III synthase</t>
  </si>
  <si>
    <t>Tetrapyrrole biosynthesis, uroporphyrinogen III synthase</t>
  </si>
  <si>
    <t>TraesCS4B01G302500</t>
  </si>
  <si>
    <t>589 174 397 .. 589 179 349 (+)</t>
  </si>
  <si>
    <t>Transmembrane protein 131</t>
  </si>
  <si>
    <t>Immunoglobulin-like fold; Transmembrane protein 131-like</t>
  </si>
  <si>
    <t>TraesCS4B01G302600</t>
  </si>
  <si>
    <t>589 195 403 .. 589 180 023 (-)</t>
  </si>
  <si>
    <t>MADS box transcription factor</t>
  </si>
  <si>
    <t>TraesCS4B01G302700</t>
  </si>
  <si>
    <t>589 798 692 .. 589 804 177 (+)</t>
  </si>
  <si>
    <t>Vacuolar-sorting-associated protein 37-like protein</t>
  </si>
  <si>
    <t>Modifier of rudimentary, Modr</t>
  </si>
  <si>
    <t>TraesCS4B01G302800</t>
  </si>
  <si>
    <t>590 138 800 .. 590 140 092 (+)</t>
  </si>
  <si>
    <t>TraesCS4B01G302900</t>
  </si>
  <si>
    <t>590 423 942 .. 590 427 011 (+)</t>
  </si>
  <si>
    <t>Protein of unknown function DUF3223</t>
  </si>
  <si>
    <t>TraesCS4B01G303000</t>
  </si>
  <si>
    <t>590 432 736 .. 590 442 288 (+)</t>
  </si>
  <si>
    <t>Dentin sialophosphoprotein-related, putative isoform 1</t>
  </si>
  <si>
    <t>Occludin homology domain</t>
  </si>
  <si>
    <t>TraesCS4B01G303100</t>
  </si>
  <si>
    <t>590 850 563 .. 590 859 477 (+)</t>
  </si>
  <si>
    <t>WD and tetratricopeptide repeat protein, putative</t>
  </si>
  <si>
    <t>WD40 repeat; Tetratricopeptide-like helical domain; WD40/YVTN repeat-like-containing domain; WD40-repeat-containing domain</t>
  </si>
  <si>
    <t>TraesCS4B01G303200</t>
  </si>
  <si>
    <t>590 862 585 .. 590 864 487 (+)</t>
  </si>
  <si>
    <t>Zinc finger, RING/FYVE/PHD-type</t>
  </si>
  <si>
    <t>TraesCS4B01G303300</t>
  </si>
  <si>
    <t>591 095 040 .. 591 092 566 (-)</t>
  </si>
  <si>
    <t>TraesCS4B01G303400</t>
  </si>
  <si>
    <t>591 234 039 .. 591 233 560 (-)</t>
  </si>
  <si>
    <t>TraesCS4B01G303500</t>
  </si>
  <si>
    <t>591 496 965 .. 591 499 692 (+)</t>
  </si>
  <si>
    <t>GEM-like protein 1</t>
  </si>
  <si>
    <t>GRAM domain; PH domain-like</t>
  </si>
  <si>
    <t>TraesCS4B01G303600</t>
  </si>
  <si>
    <t>591 539 616 .. 591 538 477 (-)</t>
  </si>
  <si>
    <t>TraesCS4B01G303700</t>
  </si>
  <si>
    <t>591 909 455 .. 591 908 008 (-)</t>
  </si>
  <si>
    <t>TraesCS4B01G303800</t>
  </si>
  <si>
    <t>592 031 846 .. 592 030 915 (-)</t>
  </si>
  <si>
    <t>TraesCS4B01G303900</t>
  </si>
  <si>
    <t>592 079 688 .. 592 078 266 (-)</t>
  </si>
  <si>
    <t>TraesCS4B01G304000</t>
  </si>
  <si>
    <t>592 155 252 .. 592 154 626 (-)</t>
  </si>
  <si>
    <t>TraesCS4B01G304100</t>
  </si>
  <si>
    <t>592 187 300 .. 592 186 872 (-)</t>
  </si>
  <si>
    <t>TraesCS4B01G304200</t>
  </si>
  <si>
    <t>592 194 851 .. 592 193 685 (-)</t>
  </si>
  <si>
    <t>TraesCS5A01G270800</t>
  </si>
  <si>
    <t>481 205 436 .. 481 199 152 (-)</t>
  </si>
  <si>
    <t>MF: nucleotide binding; MF: aminoacyl-tRNA ligase activity; MF: ATP binding; BP: tRNA aminoacylation for protein translation</t>
  </si>
  <si>
    <t>Tyrosine--tRNA ligase</t>
  </si>
  <si>
    <t>Aminoacyl-tRNA synthetase, class Ic; Rossmann-like alpha/beta/alpha sandwich fold</t>
  </si>
  <si>
    <t>TraesCS5A01G270900</t>
  </si>
  <si>
    <t>481 665 044 .. 481 670 394 (+)</t>
  </si>
  <si>
    <t>TraesCS5A01G271000</t>
  </si>
  <si>
    <t>481 678 636 .. 481 677 714 (-)</t>
  </si>
  <si>
    <t>Retrotransposon protein, putative, unclassified, expressed</t>
  </si>
  <si>
    <t>TraesCS5A01G271100</t>
  </si>
  <si>
    <t>481 888 494 .. 481 893 022 (+)</t>
  </si>
  <si>
    <t>electron transporter, putative (Protein of unknown function, DUF547)</t>
  </si>
  <si>
    <t>Domain of unknown function DUF547 Ternary complex factor MIP1, leucine-zipper</t>
  </si>
  <si>
    <t>TraesCS5A01G271200</t>
  </si>
  <si>
    <t>481 895 246 .. 481 893 381 (-)</t>
  </si>
  <si>
    <t>TraesCS5A01G271300</t>
  </si>
  <si>
    <t>481 896 362 .. 481 895 424 (-)</t>
  </si>
  <si>
    <t>Uroporphyrinogen-III synthase</t>
  </si>
  <si>
    <t>TraesCS5A01G271400</t>
  </si>
  <si>
    <t>481 899 808 .. 481 896 560 (-)</t>
  </si>
  <si>
    <t>Protein Iojap/ribosomal silencing factor RsfS</t>
  </si>
  <si>
    <t>TraesCS5A01G271500</t>
  </si>
  <si>
    <t>481 904 347 .. 481 900 414 (-)</t>
  </si>
  <si>
    <t>TraesCS5A01G271600</t>
  </si>
  <si>
    <t>481 907 888 .. 481 906 957 (-)</t>
  </si>
  <si>
    <t>TraesCS5A01G271700</t>
  </si>
  <si>
    <t>481 914 132 .. 481 909 340 (-)</t>
  </si>
  <si>
    <t>Chaperone protein dnaJ, putative</t>
  </si>
  <si>
    <t>DnaJ domain; IPR018253: DnaJ domain, conserved site; DNAJ-containing protein, X-domain</t>
  </si>
  <si>
    <t>TraesCS5A01G271800</t>
  </si>
  <si>
    <t>481 915 107 .. 481 915 529 (+)</t>
  </si>
  <si>
    <t>TraesCS5A01G271900</t>
  </si>
  <si>
    <t>481 919 551 .. 481 918 960 (-)</t>
  </si>
  <si>
    <t>TraesCS5A01G272000</t>
  </si>
  <si>
    <t>481 926 540 .. 481 928 191 (+)</t>
  </si>
  <si>
    <t>TraesCS5A01G272100</t>
  </si>
  <si>
    <t>481 933 573 .. 481 929 585 (-)</t>
  </si>
  <si>
    <t>TraesCS5A01G272200</t>
  </si>
  <si>
    <t>481 935 780 .. 481 939 490 (+)</t>
  </si>
  <si>
    <t>TraesCS5A01G272300</t>
  </si>
  <si>
    <t>482 023 862 .. 482 024 401 (+)</t>
  </si>
  <si>
    <t>BP: cytochrome complex assembly; MF: heme binding</t>
  </si>
  <si>
    <t>Cytochrome c biogenesis protein CcsA</t>
  </si>
  <si>
    <t>Cytochrome c assembly protein</t>
  </si>
  <si>
    <t>TraesCS5A01G272400</t>
  </si>
  <si>
    <t>482 118 145 .. 482 120 100 (+)</t>
  </si>
  <si>
    <t>MF: chitinase activity; BP: carbohydrate metabolic process; BP: chitin catabolic process; BP: cell wall macromolecule catabolic process</t>
  </si>
  <si>
    <t>Chitinase-like protein</t>
  </si>
  <si>
    <t>Glycoside hydrolase, family 19, catalytic; Glycoside hydrolase, family 19; Lysozyme-like domain</t>
  </si>
  <si>
    <t>TraesCS5A01G272500</t>
  </si>
  <si>
    <t>482 128 020 .. 482 120 607 (-)</t>
  </si>
  <si>
    <t>MF: DNA binding; CC: nucleus; MF: zinc ion binding</t>
  </si>
  <si>
    <t>Methyl-CpG-binding domain protein</t>
  </si>
  <si>
    <t>Methyl-CpG DNA binding; Zinc finger, CW-type; DNA-binding domain</t>
  </si>
  <si>
    <t>TraesCS5A01G272600</t>
  </si>
  <si>
    <t>482 315 663 .. 482 317 456 (+)</t>
  </si>
  <si>
    <t>WD-repeat cell cycle regulatory protein</t>
  </si>
  <si>
    <t>WD40 repeat; WD40/YVTN repeat-like-containing domain; WD40-repeat-containing domain; WD40 repeat, conserved site; Anaphase-promoting complex subunit 4, WD40 domain</t>
  </si>
  <si>
    <t>TraesCS5A01G272700</t>
  </si>
  <si>
    <t>482 355 299 .. 482 356 561 (+)</t>
  </si>
  <si>
    <t>TraesCS5A01G272800</t>
  </si>
  <si>
    <t>482 356 600 .. 482 357 829 (+)</t>
  </si>
  <si>
    <t>TraesCS5A01G272900</t>
  </si>
  <si>
    <t>482 360 378 .. 482 358 950 (-)</t>
  </si>
  <si>
    <t>Prefoldin chaperone subunit family protein</t>
  </si>
  <si>
    <t>TraesCS5A01G273000</t>
  </si>
  <si>
    <t>482 368 913 .. 482 369 872 (+)</t>
  </si>
  <si>
    <t>TraesCS5A01G273100</t>
  </si>
  <si>
    <t>482 376 078 .. 482 375 542 (-)</t>
  </si>
  <si>
    <t>TraesCS5A01G273200</t>
  </si>
  <si>
    <t>482 485 528 .. 482 484 238 (-)</t>
  </si>
  <si>
    <t>N-acetyl-gamma-glutamyl-phosphate reductase</t>
  </si>
  <si>
    <t>TraesCS5A01G273300</t>
  </si>
  <si>
    <t>482 533 228 .. 482 534 391 (+)</t>
  </si>
  <si>
    <t>plant/protein (Protein of unknown function, DUF599)</t>
  </si>
  <si>
    <t>Protein of unknown function DUF599</t>
  </si>
  <si>
    <t>TraesCS5A01G27340</t>
  </si>
  <si>
    <t>482 621 900 .. 482 622 691 (+)</t>
  </si>
  <si>
    <t>TraesCS5A01G273500</t>
  </si>
  <si>
    <t>482 718 183 .. 482 720 260 (+)</t>
  </si>
  <si>
    <t>Protein FATTY ACID EXPORT 3, chloroplastic</t>
  </si>
  <si>
    <t>TraesCS5A01G273600</t>
  </si>
  <si>
    <t>482 740 329 .. 482 738 239 (-)</t>
  </si>
  <si>
    <t>MF: nucleic acid binding; MF: DNA binding; MF: protein dimerization activity</t>
  </si>
  <si>
    <t>BED zinc finger,hAT family dimerization domain</t>
  </si>
  <si>
    <t>Zinc finger, BED-type; HAT, C-terminal dimerisation domain; Ribonuclease H-like domain; Zinc finger C2H2-type; hAT-like transposase, RNase-H fold</t>
  </si>
  <si>
    <t>TraesCS5A01G273700</t>
  </si>
  <si>
    <t>482 754 238 .. 482 753 747 (-)</t>
  </si>
  <si>
    <t>Ubiquitin-like-specific protease 1A</t>
  </si>
  <si>
    <t>TraesCS5A01G273800</t>
  </si>
  <si>
    <t>482 786 075 .. 482 789 471 (+)</t>
  </si>
  <si>
    <t>TraesCS5A01G273900</t>
  </si>
  <si>
    <t>482 812 667 .. 482 811 358 (-)</t>
  </si>
  <si>
    <t>TraesCS5A01G274000</t>
  </si>
  <si>
    <t>482 827 513 .. 482 822 558 (-)</t>
  </si>
  <si>
    <t>Protein FATTY ACID EXPORT 1, chloroplastic</t>
  </si>
  <si>
    <t>TraesCS5A01G274100</t>
  </si>
  <si>
    <t>482 904 753 .. 482 901 981 (-)</t>
  </si>
  <si>
    <t>TraesCS5A01G274200</t>
  </si>
  <si>
    <t>482 907 781 .. 482 921 585 (+)</t>
  </si>
  <si>
    <t>Amorpha-4,11-diene synthase</t>
  </si>
  <si>
    <t>TraesCS5A01G274300</t>
  </si>
  <si>
    <t>483 702 181 .. 483 700 919 (-)</t>
  </si>
  <si>
    <t>Translation protein SH3-like domain; Ribosomal protein L2 domain 2; Ribosomal protein L2, C-terminal</t>
  </si>
  <si>
    <t>TraesCS5A01G274400</t>
  </si>
  <si>
    <t>483 720 764 .. 483 705 469 (-)</t>
  </si>
  <si>
    <t>p-loop containing nucleoside triphosphate hydrolases superfamily protein, putative</t>
  </si>
  <si>
    <t>TraesCS5A01G274500</t>
  </si>
  <si>
    <t>484 010 934 .. 484 012 434 (+)</t>
  </si>
  <si>
    <t>TraesCS5A01G274600</t>
  </si>
  <si>
    <t>484 072 080 .. 484 076 133 (+)</t>
  </si>
  <si>
    <t>Mitochondrial carrier family</t>
  </si>
  <si>
    <t>Mitochondrial carrier protein; Mitochondrial substrate/solute carrier; Mitochondrial carrier domain</t>
  </si>
  <si>
    <t>TraesCS5A01G274700</t>
  </si>
  <si>
    <t>484 084 235 .. 484 077 312 (-)</t>
  </si>
  <si>
    <t>TraesCS5A01G274800</t>
  </si>
  <si>
    <t>484 431 046 .. 484 434 381 (+)</t>
  </si>
  <si>
    <t>ER membrane protein complex subunit 3</t>
  </si>
  <si>
    <t>Integral membrane protein EMC3/TMCO1-like; ER membrane protein complex subunit 3</t>
  </si>
  <si>
    <t>TraesCS5A01G274900</t>
  </si>
  <si>
    <t>484 445 626 .. 484 437 271 (-)</t>
  </si>
  <si>
    <t>TraesCS5A01G275000</t>
  </si>
  <si>
    <t>484 557 888 .. 484 554 784 (-)</t>
  </si>
  <si>
    <t>TraesCS5A01G275100</t>
  </si>
  <si>
    <t>484 559 808 .. 484 560 032 (+)</t>
  </si>
  <si>
    <t>Cytochrome c oxidase assembly factor 6 homolog</t>
  </si>
  <si>
    <t>Cysteine alpha-hairpin motif superfamily</t>
  </si>
  <si>
    <t>TraesCS5A01G275200</t>
  </si>
  <si>
    <t>484 589 420 .. 484 590 360 (+)</t>
  </si>
  <si>
    <t>TraesCS5A01G275300</t>
  </si>
  <si>
    <t>484 830 979 .. 484 831 374 (+)</t>
  </si>
  <si>
    <t>NADH dehydrogenase ubiquinone complex I, assembly factor-like protein (DUF185)</t>
  </si>
  <si>
    <t>TraesCS5A01G275400</t>
  </si>
  <si>
    <t>484 833 470 .. 484 836 027 (+)</t>
  </si>
  <si>
    <t>TraesCS5A01G275500</t>
  </si>
  <si>
    <t>484 837 866 .. 484 844 150 (+)</t>
  </si>
  <si>
    <t>TraesCS5A01G275600</t>
  </si>
  <si>
    <t>484 850 074 .. 484 848 265 (-)</t>
  </si>
  <si>
    <t>Non-specific phospholipase C4</t>
  </si>
  <si>
    <t>TraesCS5A01G275700</t>
  </si>
  <si>
    <t>484 882 352 .. 484 881 954 (-)</t>
  </si>
  <si>
    <t>importin subunit alpha</t>
  </si>
  <si>
    <t>TraesCS5A01G275800</t>
  </si>
  <si>
    <t>485 196 652 .. 485 203 434 (+)</t>
  </si>
  <si>
    <t>Myosin heavy chain-related</t>
  </si>
  <si>
    <t>TraesCS5A01G275900</t>
  </si>
  <si>
    <t>485 207 465 .. 485 204 794 (-)</t>
  </si>
  <si>
    <t>TraesCS5A01G276000</t>
  </si>
  <si>
    <t>485 372 271 .. 485 374 140 (+)</t>
  </si>
  <si>
    <t>30S ribosomal protein S16</t>
  </si>
  <si>
    <t>Ribosomal protein S16; Ribosomal protein S16 domain</t>
  </si>
  <si>
    <t>TraesCS5A01G276100</t>
  </si>
  <si>
    <t>485 380 804 .. 485 384 695 (+)</t>
  </si>
  <si>
    <t>Transcription factor IIIB 90 kDa subunit</t>
  </si>
  <si>
    <t>TraesCS5A01G276200</t>
  </si>
  <si>
    <t>485 388 467 .. 485 386 092 (-)</t>
  </si>
  <si>
    <t>N-methyl-L-tryptophan oxidase</t>
  </si>
  <si>
    <t>FAD dependent oxidoreductase; FAD/NAD(P)-binding domain</t>
  </si>
  <si>
    <t>TraesCS5A01G276300</t>
  </si>
  <si>
    <t>485 408 933 .. 485 406 949 (-)</t>
  </si>
  <si>
    <t>TraesCS5A01G276400</t>
  </si>
  <si>
    <t>485 469 889 .. 485 468 196 (-)</t>
  </si>
  <si>
    <t>TraesCS5A01G276500</t>
  </si>
  <si>
    <t>485 596 196 .. 485 598 452 (+)</t>
  </si>
  <si>
    <t>TraesCS5A01G276600</t>
  </si>
  <si>
    <t>485 824 273 .. 485 827 793 (+)</t>
  </si>
  <si>
    <t>O-fucosyltransferase family protein</t>
  </si>
  <si>
    <t>GDP-fucose protein O-fucosyltransferase</t>
  </si>
  <si>
    <t>TraesCS5A01G276700</t>
  </si>
  <si>
    <t>485 839 117 .. 485 827 743 (-)</t>
  </si>
  <si>
    <t>P-type ATPase; Cation-transporting P-type ATPase, N-terminal; Cation-transporting P-type ATPase, C-terminal; P-type ATPase, subfamily IIB; P-type ATPase, A domain; P-type ATPase, phosphorylation site; HAD-like domain; P-type ATPase, transmembrane domain; IPR023299: P-type ATPase, cytoplasmic domain N; Calcium-transporting P-type ATPase, N-terminal autoinhibitory domain</t>
  </si>
  <si>
    <t>TraesCS5A01G276800</t>
  </si>
  <si>
    <t>485 848 664 .. 485 841 168 (-)</t>
  </si>
  <si>
    <t>KH domain-containing protein</t>
  </si>
  <si>
    <t>K Homology domain; K Homology domain, type 1</t>
  </si>
  <si>
    <t>TraesCS5A01G276900</t>
  </si>
  <si>
    <t>486 747 651 .. 486 750 827 (+)</t>
  </si>
  <si>
    <t>TraesCS5A01G277000</t>
  </si>
  <si>
    <t>486 757 339 .. 486 758 937 (+)</t>
  </si>
  <si>
    <t>TraesCS5A01G277100</t>
  </si>
  <si>
    <t>486 770 313 .. 486 767 901 (-)</t>
  </si>
  <si>
    <t>Protein disulfide-isomerase</t>
  </si>
  <si>
    <t>TraesCS5A01G277200</t>
  </si>
  <si>
    <t>487 261 889 .. 487 271 093 (+)</t>
  </si>
  <si>
    <t>TraesCS5A01G277300</t>
  </si>
  <si>
    <t>487 277 768 .. 487 277 158 (-)</t>
  </si>
  <si>
    <t>low-molecular-weight cysteine-rich 44</t>
  </si>
  <si>
    <t>TraesCS5A01G277400</t>
  </si>
  <si>
    <t>487 325 573 .. 487 326 367 (+)</t>
  </si>
  <si>
    <t>Mitochondrial carrier protein-like</t>
  </si>
  <si>
    <t>TraesCS5A01G277500</t>
  </si>
  <si>
    <t>487 366 277 .. 487 364 939 (-)</t>
  </si>
  <si>
    <t>MTD1</t>
  </si>
  <si>
    <t>TraesCS5A01G277600</t>
  </si>
  <si>
    <t>487 375 928 .. 487 379 072 (+)</t>
  </si>
  <si>
    <t>TraesCS5A01G502400</t>
  </si>
  <si>
    <t>667 304 150 .. 667 302 103 (-)</t>
  </si>
  <si>
    <t>TraesCS5A01G502500</t>
  </si>
  <si>
    <t>667 306 259 .. 667 304 189 (-)</t>
  </si>
  <si>
    <t>TraesCS5A01G502600</t>
  </si>
  <si>
    <t>667 323 351 .. 667 324 750 (+)</t>
  </si>
  <si>
    <t>Alpha/beta-Hydrolases superfamily protein, putative</t>
  </si>
  <si>
    <t>Alpha/beta hydrolase fold-3; Alpha/Beta hydrolase fold</t>
  </si>
  <si>
    <t>TraesCS5A01G502700</t>
  </si>
  <si>
    <t>667 329 401 .. 667 326 536 (-)</t>
  </si>
  <si>
    <t>TraesCS5A01G502800</t>
  </si>
  <si>
    <t>667 725 910 .. 667 709 456 (-)</t>
  </si>
  <si>
    <t>ABC transporter family protein</t>
  </si>
  <si>
    <t>ABC transporter-like; AAA+ ATPase domain; ABC-2 type transporter; Plant PDR ABC transporter associated; ABC transporter, conserved site; P-loop containing nucleoside triphosphate hydrolase; ABC-transporter extracellular N-terminal domain</t>
  </si>
  <si>
    <t>TraesCS5A01G502900</t>
  </si>
  <si>
    <t>667 731 746 .. 667 731 093 (-)</t>
  </si>
  <si>
    <t>MF: electron carrier activity; CC: membrane; MF: oxidoreductase activity; BP: respiratory electron transport chain</t>
  </si>
  <si>
    <t>Cytochrome b</t>
  </si>
  <si>
    <t>Cytochrome b/b6, N-terminal; Di-haem cytochrome, transmembrane; Cytochrome b/b6-like domain</t>
  </si>
  <si>
    <t>TraesCS5A01G503000</t>
  </si>
  <si>
    <t>667 849 156 .. 667 848 083 (-)</t>
  </si>
  <si>
    <t>Ribosomal protein S4</t>
  </si>
  <si>
    <t>RNA-binding S4 domain</t>
  </si>
  <si>
    <t>TraesCS5A01G503100</t>
  </si>
  <si>
    <t>667 941 857 .. 667 942 613 (+)</t>
  </si>
  <si>
    <t>TraesCS5A01G503200</t>
  </si>
  <si>
    <t>668 162 987 .. 668 155 772 (-)</t>
  </si>
  <si>
    <t>Ankyrin repeat domain-containing protein</t>
  </si>
  <si>
    <t>TraesCS5A01G503300</t>
  </si>
  <si>
    <t>668 226 764 .. 668 225 011 (-)</t>
  </si>
  <si>
    <t>TraesCS5A01G503400</t>
  </si>
  <si>
    <t>668 272 058 .. 668 270 255 (-)</t>
  </si>
  <si>
    <t>TraesCS5A01G503500</t>
  </si>
  <si>
    <t>668 580 721 .. 668 578 980 (-)</t>
  </si>
  <si>
    <t>TraesCS5A01G503600</t>
  </si>
  <si>
    <t>669 194 728 .. 669 192 588 (-)</t>
  </si>
  <si>
    <t>MF: iron ion binding; BP: lipid biosynthetic process; MF: oxidoreductase activity; BP: oxidation-reduction process</t>
  </si>
  <si>
    <t>Methylsterol monooxygenase 1-2</t>
  </si>
  <si>
    <t>Fatty acid hydroxylase</t>
  </si>
  <si>
    <t>TraesCS5A01G503700</t>
  </si>
  <si>
    <t>669 564 673 .. 669 572 181 (+)</t>
  </si>
  <si>
    <t>BP: steroid biosynthetic process; BP: metabolic process; MF: methyltransferase activity</t>
  </si>
  <si>
    <t>Methyltransferase</t>
  </si>
  <si>
    <t>Methyltransferase type 11; Sterol methyltransferase C-terminal; S-adenosyl-L-methionine-dependent methyltransferase; SAM-dependent methyltransferase SMT-type</t>
  </si>
  <si>
    <t>TraesCS5A01G503800</t>
  </si>
  <si>
    <t>669 583 277 .. 669 582 358 (-)</t>
  </si>
  <si>
    <t>TraesCS5A01G503900</t>
  </si>
  <si>
    <t>669 585 225 .. 669 584 344 (-)</t>
  </si>
  <si>
    <t>TraesCS5A01G504000</t>
  </si>
  <si>
    <t>669 739 015 .. 669 741 620 (+)</t>
  </si>
  <si>
    <t>TraesCS5A01G504100</t>
  </si>
  <si>
    <t>669 982 976 .. 669 987 632 (+)</t>
  </si>
  <si>
    <t>TraesCS5A01G504200</t>
  </si>
  <si>
    <t>670 081 846 .. 670 083 180 (+)</t>
  </si>
  <si>
    <t>TraesCS5A01G504300</t>
  </si>
  <si>
    <t>670 096 902 .. 670 097 689 (+)</t>
  </si>
  <si>
    <t>CRIB domain</t>
  </si>
  <si>
    <t>TraesCS5A01G504400</t>
  </si>
  <si>
    <t>670 104 866 .. 670 103 280 (-)</t>
  </si>
  <si>
    <t>MF: inorganic phosphate transmembrane transporter activity; BP: phosphate ion transport; CC: integral component of membrane; MF: transmembrane transporter activity; BP: transmembrane transport</t>
  </si>
  <si>
    <t>Phosphate transporter protein</t>
  </si>
  <si>
    <t>Phosphate permease; Major facilitator, sugar transporter-like; Major facilitator superfamily domain</t>
  </si>
  <si>
    <t>TraesCS5A01G504500</t>
  </si>
  <si>
    <t>670 250 208 .. 670 250 630 (+)</t>
  </si>
  <si>
    <t>MF: peptide-methionine (R)-S-oxide reductase activity; BP: oxidation-reduction process</t>
  </si>
  <si>
    <t>Peptide methionine sulfoxide reductase msrB</t>
  </si>
  <si>
    <t>Peptide methionine sulphoxide reductase MrsB; Mss4-like</t>
  </si>
  <si>
    <t>TraesCS5A01G504600</t>
  </si>
  <si>
    <t>670 251 004 .. 670 251 486 (+)</t>
  </si>
  <si>
    <t>TraesCS5A01G504700</t>
  </si>
  <si>
    <t>670 254 539 .. 670 251 758 (-)</t>
  </si>
  <si>
    <t>TraesCS5A01G504800</t>
  </si>
  <si>
    <t>670 272 427 .. 670 268 080 (-)</t>
  </si>
  <si>
    <t>RNA recognition motif domain; DnaJ domain</t>
  </si>
  <si>
    <t>TraesCS5A01G504900</t>
  </si>
  <si>
    <t>670 344 832 .. 670 346 541 (+)</t>
  </si>
  <si>
    <t>TraesCS5A01G505000</t>
  </si>
  <si>
    <t>670 413 011 .. 670 406 887 (-)</t>
  </si>
  <si>
    <t>TraesCS5A01G505100</t>
  </si>
  <si>
    <t>670 426 149 .. 670 424 992 (-)</t>
  </si>
  <si>
    <t>BP: metabolic process; MF: amino acid binding; MF: protein dimerization activity</t>
  </si>
  <si>
    <t>ACT domain; Myc-type, basic helix-loop-helix (bHLH) domain</t>
  </si>
  <si>
    <t>TraesCS5A01G505200</t>
  </si>
  <si>
    <t>670 500 407 .. 670 502 423 (+)</t>
  </si>
  <si>
    <t>Pathogenic type III effector avirulence factor Avr AvrRpt-cleavage: cleavage site protein</t>
  </si>
  <si>
    <t>TraesCS5A01G505300</t>
  </si>
  <si>
    <t>670 621 595 .. 670 625 697 (+)</t>
  </si>
  <si>
    <t>TraesCS5A01G505400</t>
  </si>
  <si>
    <t>670 631 277 .. 670 626 952 (-)</t>
  </si>
  <si>
    <t>Protein CHAPERONE-LIKE PROTEIN OF POR1, chloroplastic</t>
  </si>
  <si>
    <t>Protein CHAPERONE-LIKE PROTEIN OF POR1-like</t>
  </si>
  <si>
    <t>TraesCS5A01G505500</t>
  </si>
  <si>
    <t>670 818 817 .. 670 823 201 (+)</t>
  </si>
  <si>
    <t>TraesCS5A01G505600</t>
  </si>
  <si>
    <t>670 826 753 .. 670 828 594 (+)</t>
  </si>
  <si>
    <t>XS domain; Zinc finger-XS domain</t>
  </si>
  <si>
    <t>TraesCS5A01G505700</t>
  </si>
  <si>
    <t>671 158 418 .. 671 162 163 (+)</t>
  </si>
  <si>
    <t>CC: mitochondrial outer membrane; BP: transmembrane transport</t>
  </si>
  <si>
    <t>Mitochondrial outer membrane protein porin</t>
  </si>
  <si>
    <t>Eukaryotic porin/Tom40</t>
  </si>
  <si>
    <t>TraesCS5A01G505800</t>
  </si>
  <si>
    <t>671 162 370 .. 671 163 969 (+)</t>
  </si>
  <si>
    <t>translation initiation factor</t>
  </si>
  <si>
    <t>Protein of unknown function DUF4079</t>
  </si>
  <si>
    <t>TraesCS5A01G505900</t>
  </si>
  <si>
    <t>671 175 109 .. 671 176 326 (+)</t>
  </si>
  <si>
    <t>TraesCS5A01G506000</t>
  </si>
  <si>
    <t>671 177 624 .. 671 180 109 (+)</t>
  </si>
  <si>
    <t>TraesCS5A01G506100</t>
  </si>
  <si>
    <t>671 183 493 .. 671 185 701 (+)</t>
  </si>
  <si>
    <t>TraesCS5A01G506200</t>
  </si>
  <si>
    <t>671 198 228 .. 671 199 055 (+)</t>
  </si>
  <si>
    <t>GDSL esterase/lipase family</t>
  </si>
  <si>
    <t>TraesCS5A01G506300</t>
  </si>
  <si>
    <t>671 202 424 .. 671 201 984 (-)</t>
  </si>
  <si>
    <t>Phosphoglucosamine mutase</t>
  </si>
  <si>
    <t>TraesCS5A01G506400</t>
  </si>
  <si>
    <t>671 204 269 .. 671 204 817 (+)</t>
  </si>
  <si>
    <t>TraesCS5A01G506500</t>
  </si>
  <si>
    <t>671 390 845 .. 671 393 558 (+)</t>
  </si>
  <si>
    <t>MF: cyclin-dependent protein serine/threonine kinase inhibitor activity; CC: nucleus; BP: cell cycle arrest</t>
  </si>
  <si>
    <t>Cyclin dependent kinase inhibitor</t>
  </si>
  <si>
    <t>Cyclin-dependent kinase inhibitor; Cyclin-dependent kinase inhibitor, plant</t>
  </si>
  <si>
    <t>TraesCS5A01G506600</t>
  </si>
  <si>
    <t>671 442 711 .. 671 447 075 (+)</t>
  </si>
  <si>
    <t>Tetratricopeptide repeat protein 7A</t>
  </si>
  <si>
    <t>TraesCS5A01G506700</t>
  </si>
  <si>
    <t>671 454 233 .. 671 454 691 (+)</t>
  </si>
  <si>
    <t>FAR1 DNA binding domain</t>
  </si>
  <si>
    <t>TraesCS5A01G506800</t>
  </si>
  <si>
    <t>671 541 169 .. 671 540 474 (-)</t>
  </si>
  <si>
    <t>TraesCS5A01G506900</t>
  </si>
  <si>
    <t>671 551 271 .. 671 552 788 (+)</t>
  </si>
  <si>
    <t>TraesCS5A01G507000</t>
  </si>
  <si>
    <t>671 624 544 .. 671 622 780 (-)</t>
  </si>
  <si>
    <t>TraesCS5A01G507100</t>
  </si>
  <si>
    <t>671 753 617 .. 671 751 880 (-)</t>
  </si>
  <si>
    <t>TraesCS5A01G507200</t>
  </si>
  <si>
    <t>671 821 622 .. 671 819 913 (-)</t>
  </si>
  <si>
    <t>TraesCS5A01G507300</t>
  </si>
  <si>
    <t>671 874 944 .. 671 874 681 (-)</t>
  </si>
  <si>
    <t>TraesCS5A01G507400</t>
  </si>
  <si>
    <t>671 912 692 .. 671 911 200 (-)</t>
  </si>
  <si>
    <t>Beta-1,3-N-acetylglucosaminyltransferase radical fringe</t>
  </si>
  <si>
    <t>TraesCS5A01G507500</t>
  </si>
  <si>
    <t>671 914 646 .. 671 912 723 (-)</t>
  </si>
  <si>
    <t>TraesCS5A01G507600</t>
  </si>
  <si>
    <t>671 915 822 .. 671 949 799 (+)</t>
  </si>
  <si>
    <t>CAS1 domain-containing protein 1</t>
  </si>
  <si>
    <t>Cas1p 10 TM acyl transferase domain</t>
  </si>
  <si>
    <t>TraesCS5A01G507700</t>
  </si>
  <si>
    <t>671 978 784 .. 671 976 951 (-)</t>
  </si>
  <si>
    <t>TraesCS5A01G507800</t>
  </si>
  <si>
    <t>672 313 811 .. 672 318 825 (+)</t>
  </si>
  <si>
    <t>Ulp1 protease family, C-terminal catalytic domain; Peptidase S1, PA clan</t>
  </si>
  <si>
    <t>TraesCS5A01G507900</t>
  </si>
  <si>
    <t>672 331 419 .. 672 335 003 (+)</t>
  </si>
  <si>
    <t>Mammalian uncoordinated homology 13, domain 2</t>
  </si>
  <si>
    <t>Protein of unknown function DUF810; Munc13 homology 1; Mammalian uncoordinated homology 13, domain 2</t>
  </si>
  <si>
    <t>TraesCS5A01G508000</t>
  </si>
  <si>
    <t>672 343 584 .. 672 339 390 (-)</t>
  </si>
  <si>
    <t>3-phenylpropionate/cinnamic acid dioxygenase subunit alpha</t>
  </si>
  <si>
    <t>TraesCS5B01G006400</t>
  </si>
  <si>
    <t>7 545 930 .. 7 541 069 (-)</t>
  </si>
  <si>
    <t>BEL1-like homeodomain protein 6</t>
  </si>
  <si>
    <t>Homeobox domain; POX domain; Homeobox KN domain; Homeobox domain-like</t>
  </si>
  <si>
    <t>TraesCS5B01G006500</t>
  </si>
  <si>
    <t>7 709 832 .. 7 706 077 (-)</t>
  </si>
  <si>
    <t>MF: protein binding; MF: oxidoreductase activity; MF: oxidoreductase activity, acting on single donors with incorporation of molecular oxygen, incorporation of two atoms of oxygen; MF: metal ion binding; BP: oxidation-reduction process</t>
  </si>
  <si>
    <t>Lipoxygenase</t>
  </si>
  <si>
    <t>PLAT/LH2 domain; Lipoxygenase, plant; Lipoxygenase, C-terminal; Lipoxygenase, iron binding site; Lipoxygenase, conserved site; Lipoxygenase, domain 3</t>
  </si>
  <si>
    <t>TraesCS5B01G006600</t>
  </si>
  <si>
    <t>7 944 965 .. 7 936 224 (-)</t>
  </si>
  <si>
    <t>MF: serine-type endopeptidase activity; MF: protein binding; BP: proteolysis</t>
  </si>
  <si>
    <t>PDZ domain; Peptidase S1C; Peptidase S1, PA clan</t>
  </si>
  <si>
    <t>TraesCS5B01G006700</t>
  </si>
  <si>
    <t>8 007 460 .. 7 995 392 (-)</t>
  </si>
  <si>
    <t>TraesCS5B01G006800</t>
  </si>
  <si>
    <t>8 086 615 .. 8 096 868 (+)</t>
  </si>
  <si>
    <t>Peptidase S1, PA clan</t>
  </si>
  <si>
    <t>TraesCS5B01G006900</t>
  </si>
  <si>
    <t>8 171 350 .. 8 176 122 (+)</t>
  </si>
  <si>
    <t>TraesCS5B01G007000</t>
  </si>
  <si>
    <t>8 187 617 .. 8 185 879 (-)</t>
  </si>
  <si>
    <t>TraesCS5B01G007100</t>
  </si>
  <si>
    <t>8 342 582 .. 8 344 606 (+)</t>
  </si>
  <si>
    <t>TraesCS5B01G007200</t>
  </si>
  <si>
    <t>8 351 751 .. 8 353 860 (+)</t>
  </si>
  <si>
    <t>TraesCS5B01G007300</t>
  </si>
  <si>
    <t>8 379 358 .. 8 374 524 (-)</t>
  </si>
  <si>
    <t>Ankyrin repeat; Tetratricopeptide-like helical domain; Tetratricopeptide repeat-containing domain; Tetratricopeptide repeat 2; Tetratricopeptide repeat; Ankyrin repeat-containing domain</t>
  </si>
  <si>
    <t>TraesCS5B01G007400</t>
  </si>
  <si>
    <t>8 523 932 .. 8 537 788 (+)</t>
  </si>
  <si>
    <t>TraesCS5B01G007500</t>
  </si>
  <si>
    <t>8 545 008 .. 8 538 379 (-)</t>
  </si>
  <si>
    <t>TraesCS5B01G007600</t>
  </si>
  <si>
    <t>8 877 667 .. 8 875 269 (-)</t>
  </si>
  <si>
    <t>TraesCS5B01G007700</t>
  </si>
  <si>
    <t>8 878 670 .. 8 878 194 (-)</t>
  </si>
  <si>
    <t>TraesCS5B01G007800</t>
  </si>
  <si>
    <t>8 919 306 .. 8 905 295 (-)</t>
  </si>
  <si>
    <t>MF: protein binding; MF: phosphoric ester hydrolase activity</t>
  </si>
  <si>
    <t>SacI-like domain protein/WW domain protein</t>
  </si>
  <si>
    <t>WW domain; SAC domain</t>
  </si>
  <si>
    <t>TraesCS5B01G007900</t>
  </si>
  <si>
    <t>8 935 785 .. 8 933 272 (-)</t>
  </si>
  <si>
    <t>rRNA adenine N(6)-methyltransferase</t>
  </si>
  <si>
    <t>TraesCS5B01G008000</t>
  </si>
  <si>
    <t>8 937 011 .. 8 936 244 (-)</t>
  </si>
  <si>
    <t>TraesCS5B01G008100</t>
  </si>
  <si>
    <t>8 946 074 .. 8 945 172 (-)</t>
  </si>
  <si>
    <t>Elongation of fatty acids protein 3-like</t>
  </si>
  <si>
    <t>ELO family</t>
  </si>
  <si>
    <t>TraesCS5B01G008200</t>
  </si>
  <si>
    <t>9 009 416 .. 9 010 239 (+)</t>
  </si>
  <si>
    <t>TraesCS5B01G008300</t>
  </si>
  <si>
    <t>9 040 754 .. 9 040 975 (+)</t>
  </si>
  <si>
    <t>Chaperone protein dnaK</t>
  </si>
  <si>
    <t>TraesCS5B01G008400</t>
  </si>
  <si>
    <t>9 044 522 .. 9 047 785 (+)</t>
  </si>
  <si>
    <t>TraesCS5B01G008500</t>
  </si>
  <si>
    <t>9 075 440 .. 9 079 212 (+)</t>
  </si>
  <si>
    <t>TraesCS5B01G008600</t>
  </si>
  <si>
    <t>9 225 823 .. 9 222 282 (-)</t>
  </si>
  <si>
    <t>Core-2/I-branching beta-1,6-N-acetylglucosaminyltransferase family protein</t>
  </si>
  <si>
    <t>TraesCS5B01G008700</t>
  </si>
  <si>
    <t>9 243 595 .. 9 244 008 (+)</t>
  </si>
  <si>
    <t>VQ motif-containing protein</t>
  </si>
  <si>
    <t>TraesCS5B01G008800</t>
  </si>
  <si>
    <t>9 261 235 .. 9 263 380 (+)</t>
  </si>
  <si>
    <t>WD repeat-containing protein 43</t>
  </si>
  <si>
    <t>Small-subunit processome, Utp12</t>
  </si>
  <si>
    <t>TraesCS5B01G008900</t>
  </si>
  <si>
    <t>9 267 479 .. 9 263 459 (-)</t>
  </si>
  <si>
    <t>CC: integral component of peroxisomal membrane; BP: peroxisome organization</t>
  </si>
  <si>
    <t>Peroxisome biogenesis protein 3-2</t>
  </si>
  <si>
    <t>Peroxin-3</t>
  </si>
  <si>
    <t>TraesCS5B01G009000</t>
  </si>
  <si>
    <t>9 284 415 .. 9 286 096 (+)</t>
  </si>
  <si>
    <t>Protein PLANT CADMIUM RESISTANCE 2</t>
  </si>
  <si>
    <t>PLAC8 motif-containing protein</t>
  </si>
  <si>
    <t>TraesCS5B01G009100</t>
  </si>
  <si>
    <t>9 289 491 .. 9 289 916 (+)</t>
  </si>
  <si>
    <t>Pentatricopeptide repeat-containing protein At5g12100, mitochondrial</t>
  </si>
  <si>
    <t>TraesCS5B01G009200</t>
  </si>
  <si>
    <t>9 298 645 .. 9 299 536 (+)</t>
  </si>
  <si>
    <t>BZIP transcription factor-like protein</t>
  </si>
  <si>
    <t>TraesCS5B01G009300</t>
  </si>
  <si>
    <t>9 302 014 .. 9 303 513 (+)</t>
  </si>
  <si>
    <t>calpain-type cysteine protease family</t>
  </si>
  <si>
    <t>TraesCS5B01G009400</t>
  </si>
  <si>
    <t>9 334 688 .. 9 332 838 (-)</t>
  </si>
  <si>
    <t>TraesCS5B01G009500</t>
  </si>
  <si>
    <t>9 356 180 .. 9 359 093 (+)</t>
  </si>
  <si>
    <t>Protein TolB</t>
  </si>
  <si>
    <t>TraesCS5B01G009600</t>
  </si>
  <si>
    <t>9 416 856 .. 9 418 777 (+)</t>
  </si>
  <si>
    <t>TraesCS5B01G009700</t>
  </si>
  <si>
    <t>9 502 854 .. 9 507 248 (+)</t>
  </si>
  <si>
    <t>von Willebrand factor, type A; Domain of unknown function DUF4219; VWA-Hint protein, Vwaint domain</t>
  </si>
  <si>
    <t>TraesCS5B01G009800</t>
  </si>
  <si>
    <t>9 524 244 .. 9 523 414 (-)</t>
  </si>
  <si>
    <t>2,3-bisphosphoglycerate-dependent phosphoglycerate mutase</t>
  </si>
  <si>
    <t>TraesCS5B01G009900</t>
  </si>
  <si>
    <t>9 539 104 .. 9 539 973 (+)</t>
  </si>
  <si>
    <t>Dehydrogenase/reductase SDR family member</t>
  </si>
  <si>
    <t>TraesCS5B01G010000</t>
  </si>
  <si>
    <t>9 672 795 .. 9 669 444 (-)</t>
  </si>
  <si>
    <t>PIF1 helicase</t>
  </si>
  <si>
    <t>TraesCS5B01G010100</t>
  </si>
  <si>
    <t>9 807 726 .. 9 816 838 (+)</t>
  </si>
  <si>
    <t>Dihydrolipoamide acetyltransferase component of pyruvate dehydrogenase complex</t>
  </si>
  <si>
    <t>TraesCS5B01G010200</t>
  </si>
  <si>
    <t>10 063 814 .. 10 059 659 (-)</t>
  </si>
  <si>
    <t>Maturase K</t>
  </si>
  <si>
    <t>TraesCS5B01G010300</t>
  </si>
  <si>
    <t>10 174 233 .. 10 168 182 (-)</t>
  </si>
  <si>
    <t>1,3-beta-glucan synthase component (DUF1218)</t>
  </si>
  <si>
    <t>TraesCS5B01G010400</t>
  </si>
  <si>
    <t>10 265 365 .. 10 261 716 (-)</t>
  </si>
  <si>
    <t>chitin synthase, putative (DUF1218)</t>
  </si>
  <si>
    <t>TraesCS5B01G010500</t>
  </si>
  <si>
    <t>10 346 311 .. 10 347 569 (+)</t>
  </si>
  <si>
    <t>Chalcone/stilbene synthase, C-terminal; FAE1/Type III polyketide synthase-like protein; Thiolase-like</t>
  </si>
  <si>
    <t>TraesCS5B01G010600</t>
  </si>
  <si>
    <t>10 429 378 .. 10 432 090 (+)</t>
  </si>
  <si>
    <t>fiber (DUF1218)</t>
  </si>
  <si>
    <t>TraesCS5B01G010700</t>
  </si>
  <si>
    <t>10 442 125 .. 10 438 285 (-)</t>
  </si>
  <si>
    <t>TraesCS5B01G010800</t>
  </si>
  <si>
    <t>10 450 187 .. 10 442 174 (-)</t>
  </si>
  <si>
    <t>TraesCS5B01G380300</t>
  </si>
  <si>
    <t>558 284 191 .. 558 285 476 (+)</t>
  </si>
  <si>
    <t>TraesCS5B01G380400</t>
  </si>
  <si>
    <t>558 347 101 .. 558 341 804 (-)</t>
  </si>
  <si>
    <t>TraesCS5B01G380500</t>
  </si>
  <si>
    <t>558 409 413 .. 558 405 049 (-)</t>
  </si>
  <si>
    <t>TraesCS5B01G380600</t>
  </si>
  <si>
    <t>558 422 277 .. 558 417 547 (-)</t>
  </si>
  <si>
    <t>TraesCS5B01G380700</t>
  </si>
  <si>
    <t>558 617 988 .. 558 625 940 (+)</t>
  </si>
  <si>
    <t>kinase interacting (KIP1-like) family protein</t>
  </si>
  <si>
    <t>TraesCS5B01G380800</t>
  </si>
  <si>
    <t>558 686 377 .. 558 687 534 (+)</t>
  </si>
  <si>
    <t>TraesCS5B01G380900</t>
  </si>
  <si>
    <t>558 687 323 .. 558 686 634 (-)</t>
  </si>
  <si>
    <t>TraesCS5B01G381000</t>
  </si>
  <si>
    <t>558 712 281 .. 558 716 433 (+)</t>
  </si>
  <si>
    <t>Pentatricopeptide repeat; Tetratricopeptide-like helical domain; Pentacotripeptide-repeat region of PROPR</t>
  </si>
  <si>
    <t>TraesCS5B01G381100</t>
  </si>
  <si>
    <t>558 872 417 .. 558 870 075 (-)</t>
  </si>
  <si>
    <t>IQ domain-containing protein</t>
  </si>
  <si>
    <t>TraesCS5B01G381200</t>
  </si>
  <si>
    <t>559 456 827 .. 559 463 022 (+)</t>
  </si>
  <si>
    <t>Auxin canalization protein (DUF828)</t>
  </si>
  <si>
    <t>Domain of unknown function DUF828; PH domain-like; Pleckstrin-like, plant</t>
  </si>
  <si>
    <t>TraesCS5B01G381300</t>
  </si>
  <si>
    <t>559 678 294 .. 559 682 192 (+)</t>
  </si>
  <si>
    <t>MF: signal transducer activity; CC: heterotrimeric G-protein complex; BP: G-protein coupled receptor signaling pathway</t>
  </si>
  <si>
    <t>guanine nucleotide-binding protein subunit gamma</t>
  </si>
  <si>
    <t>G-protein gamma-like domain</t>
  </si>
  <si>
    <t>TraesCS5B01G381400</t>
  </si>
  <si>
    <t>559 682 766 .. 559 684 584 (+)</t>
  </si>
  <si>
    <t>TraesCS5B01G381500</t>
  </si>
  <si>
    <t>559 763 470 .. 559 765 063 (+)</t>
  </si>
  <si>
    <t>TraesCS5B01G381600</t>
  </si>
  <si>
    <t>559 768 454 .. 559 770 461 (+)</t>
  </si>
  <si>
    <t>CC: plasma membrane; MF: protein transporter activity; BP: protein secretion; BP: protein transport; CC: integral component of membrane</t>
  </si>
  <si>
    <t>Sec-independent protein translocase protein TatA</t>
  </si>
  <si>
    <t>Sec-independent protein translocase protein TatA/B/E; Sec-independent protein translocase protein TatA/E</t>
  </si>
  <si>
    <t>TraesCS5B01G381700</t>
  </si>
  <si>
    <t>559 770 659 .. 559 776 358 (+)</t>
  </si>
  <si>
    <t>MF: single-stranded DNA binding; BP: DNA replication</t>
  </si>
  <si>
    <t>Primosome PriB/single-strand DNA-binding; Single-stranded DNA-binding protein; Nucleic acid-binding, OB-fold</t>
  </si>
  <si>
    <t>TraesCS5B01G381800</t>
  </si>
  <si>
    <t>559 779 074 .. 559 778 240 (-)</t>
  </si>
  <si>
    <t>TraesCS5B01G381900</t>
  </si>
  <si>
    <t>559 990 916 .. 559 992 903 (+)</t>
  </si>
  <si>
    <t>TraesCS5B01G382000</t>
  </si>
  <si>
    <t>560 001 598 .. 559 994 057 (-)</t>
  </si>
  <si>
    <t>F-box/LRR-repeat protein 17</t>
  </si>
  <si>
    <t>TraesCS5B01G382100</t>
  </si>
  <si>
    <t>560 391 754 .. 560 397 339 (+)</t>
  </si>
  <si>
    <t>E3 ubiquitin protein ligase DRIP2</t>
  </si>
  <si>
    <t>TraesCS5B01G382200</t>
  </si>
  <si>
    <t>560 441 166 .. 560 444 838 (+)</t>
  </si>
  <si>
    <t>Acyl-coenzyme A oxidase</t>
  </si>
  <si>
    <t>TraesCS5B01G382300</t>
  </si>
  <si>
    <t>560 444 767 .. 560 441 118 (-)</t>
  </si>
  <si>
    <t>TraesCS5B01G382400</t>
  </si>
  <si>
    <t>560 732 519 .. 560 729 019 (-)</t>
  </si>
  <si>
    <t>TraesCS5B01G382500</t>
  </si>
  <si>
    <t>560 990 534 .. 560 991 058 (+)</t>
  </si>
  <si>
    <t>Domain of unknown function DUF4283; Zinc knuckle CX2CX4HX4C</t>
  </si>
  <si>
    <t>TraesCS5B01G382600</t>
  </si>
  <si>
    <t>561 065 007 .. 561 061 500 (-)</t>
  </si>
  <si>
    <t>TraesCS5B01G382700</t>
  </si>
  <si>
    <t>561 687 377 .. 561 688 804 (+)</t>
  </si>
  <si>
    <t>WD40-repeat protein</t>
  </si>
  <si>
    <t>WD40 repeat; Six-bladed beta-propeller, TolB-like; WD40/YVTN repeat-like-containing domain; WD40-repeat-containing domain; G-protein beta WD-40 repeat</t>
  </si>
  <si>
    <t>TraesCS5B01G382800</t>
  </si>
  <si>
    <t>561 693 729 .. 561 692 255 (-)</t>
  </si>
  <si>
    <t>Strictosidine synthase family protein</t>
  </si>
  <si>
    <t>TraesCS5B01G382900</t>
  </si>
  <si>
    <t>561 693 998 .. 561 695 050 (+)</t>
  </si>
  <si>
    <t>TraesCS5B01G383000</t>
  </si>
  <si>
    <t>561 713 669 .. 561 712 281 (-)</t>
  </si>
  <si>
    <t>TraesCS5B01G505100</t>
  </si>
  <si>
    <t>671 089 140 .. 671 087 192 (-)</t>
  </si>
  <si>
    <t>TraesCS5B01G505200</t>
  </si>
  <si>
    <t>671 091 332 .. 671 095 375 (+)</t>
  </si>
  <si>
    <t>Organic solute transporter-like</t>
  </si>
  <si>
    <t>Organic solute transporter subunit alpha/Transmembrane protein 184</t>
  </si>
  <si>
    <t>TraesCS5B01G505300</t>
  </si>
  <si>
    <t>671 126 014 .. 671 129 257 (+)</t>
  </si>
  <si>
    <t>TraesCS5B01G505400</t>
  </si>
  <si>
    <t>671 196 923 .. 671 192 545 (-)</t>
  </si>
  <si>
    <t>SPX domain-containing family protein</t>
  </si>
  <si>
    <t>SPX domain</t>
  </si>
  <si>
    <t>TraesCS5B01G505500</t>
  </si>
  <si>
    <t>671 298 285 .. 671 294 389 (-)</t>
  </si>
  <si>
    <t>TraesCS5B01G505600</t>
  </si>
  <si>
    <t>671 303 161 .. 671 299 606 (-)</t>
  </si>
  <si>
    <t>TraesCS5B01G505700</t>
  </si>
  <si>
    <t>671 343 106 .. 671 339 031 (-)</t>
  </si>
  <si>
    <t>TraesCS5B01G505800</t>
  </si>
  <si>
    <t>671 357 212 .. 671 353 307 (-)</t>
  </si>
  <si>
    <t>F-box domain; WD40/YVTN repeat-like-containing domain</t>
  </si>
  <si>
    <t>TraesCS5B01G505900</t>
  </si>
  <si>
    <t>671 359 222 .. 671 360 577 (+)</t>
  </si>
  <si>
    <t>TraesCS5B01G506000</t>
  </si>
  <si>
    <t>671 478 892 .. 671 482 634 (+)</t>
  </si>
  <si>
    <t>TraesCS5B01G506100</t>
  </si>
  <si>
    <t>671 487 723 .. 671 488 262 (+)</t>
  </si>
  <si>
    <t>TraesCS5B01G506200</t>
  </si>
  <si>
    <t>671 706 444 .. 671 707 622 (+)</t>
  </si>
  <si>
    <t>TraesCS5B01G506300</t>
  </si>
  <si>
    <t>671 714 387 .. 671 709 905 (-)</t>
  </si>
  <si>
    <t>F-box domain; Tetratricopeptide-like helical domain; Tetratricopeptide repeat</t>
  </si>
  <si>
    <t>TraesCS5B01G506400</t>
  </si>
  <si>
    <t>671 721 260 .. 671 717 627 (-)</t>
  </si>
  <si>
    <t>TraesCS5B01G506500</t>
  </si>
  <si>
    <t>671 836 508 .. 671 833 633 (-)</t>
  </si>
  <si>
    <t>TPR domain containing protein</t>
  </si>
  <si>
    <t>TraesCS5B01G506600</t>
  </si>
  <si>
    <t>671 855 346 .. 671 855 842 (+)</t>
  </si>
  <si>
    <t>Ulp1 protease family protein</t>
  </si>
  <si>
    <t>TraesCS5B01G506700</t>
  </si>
  <si>
    <t>671 876 462 .. 671 874 493 (-)</t>
  </si>
  <si>
    <t>TraesCS5B01G506800</t>
  </si>
  <si>
    <t>671 903 107 .. 671 899 438 (-)</t>
  </si>
  <si>
    <t>TraesCS5B01G506900</t>
  </si>
  <si>
    <t>672 441 664 .. 672 440 340 (-)</t>
  </si>
  <si>
    <t>TraesCS5B01G507000</t>
  </si>
  <si>
    <t>672 584 307 .. 672 594 865 (+)</t>
  </si>
  <si>
    <t>MF: protein binding; BP: retrograde vesicle-mediated transport, Golgi to ER</t>
  </si>
  <si>
    <t>Neuroblastoma-amplified sequence</t>
  </si>
  <si>
    <t>Sec39 domain; WD40/YVTN repeat-like-containing domain; WD40-repeat-containing domain</t>
  </si>
  <si>
    <t>TraesCS5B01G507100</t>
  </si>
  <si>
    <t>672 616 881 .. 672 620 354 (+)</t>
  </si>
  <si>
    <t>Fumarylacetoacetate hydrolase, putative</t>
  </si>
  <si>
    <t>Fumarylacetoacetase, C-terminal-related</t>
  </si>
  <si>
    <t>TraesCS5B01G507200</t>
  </si>
  <si>
    <t>672 623 679 .. 672 620 583 (-)</t>
  </si>
  <si>
    <t>Epoxide hydrolase</t>
  </si>
  <si>
    <t>Alpha/beta hydrolase fold-1; Epoxide hydrolase-like; Alpha/Beta hydrolase fold</t>
  </si>
  <si>
    <t>TraesCS5B01G507300</t>
  </si>
  <si>
    <t>672 631 587 .. 672 626 553 (-)</t>
  </si>
  <si>
    <t>Epoxide hydrolase 2</t>
  </si>
  <si>
    <t>TraesCS5B01G507400</t>
  </si>
  <si>
    <t>672 841 875 .. 672 840 900 (-)</t>
  </si>
  <si>
    <t>TraesCS5B01G507500</t>
  </si>
  <si>
    <t>672 865 872 .. 672 864 871 (-)</t>
  </si>
  <si>
    <t>TraesCS5B01G507600</t>
  </si>
  <si>
    <t>672 953 872 .. 672 953 006 (-)</t>
  </si>
  <si>
    <t>TraesCS5B01G507700</t>
  </si>
  <si>
    <t>673 036 479 .. 673 035 650 (-)</t>
  </si>
  <si>
    <t>TraesCS5B01G507800</t>
  </si>
  <si>
    <t>673 045 157 .. 673 044 564 (-)</t>
  </si>
  <si>
    <t>TraesCS5B01G507900</t>
  </si>
  <si>
    <t>673 047 790 .. 673 047 176 (-)</t>
  </si>
  <si>
    <t>TraesCS5B01G508000</t>
  </si>
  <si>
    <t>673 106 455 .. 673 105 716 (-)</t>
  </si>
  <si>
    <t>Plant invertase/pectin methylesterase inhibitor</t>
  </si>
  <si>
    <t>TraesCS5B01G508100</t>
  </si>
  <si>
    <t>673 124 638 .. 673 121 238 (-)</t>
  </si>
  <si>
    <t>TraesCS5B01G508200</t>
  </si>
  <si>
    <t>673 130 595 .. 673 125 562 (-)</t>
  </si>
  <si>
    <t>Sn1-specific diacylglycerol lipase alpha</t>
  </si>
  <si>
    <t>TraesCS5B01G508300</t>
  </si>
  <si>
    <t>673 305 661 .. 673 305 116 (-)</t>
  </si>
  <si>
    <t>GRF zinc finger protein</t>
  </si>
  <si>
    <t>TraesCS5B01G508400</t>
  </si>
  <si>
    <t>673 517 557 .. 673 517 213 (-)</t>
  </si>
  <si>
    <t>Protein kinase domain containing protein</t>
  </si>
  <si>
    <t>TraesCS5B01G508500</t>
  </si>
  <si>
    <t>673 679 865 .. 673 681 850 (+)</t>
  </si>
  <si>
    <t>DnaJ domain; DnaJ domain, conserved site</t>
  </si>
  <si>
    <t>TraesCS5B01G508600</t>
  </si>
  <si>
    <t>673 692 101 .. 673 686 695 (-)</t>
  </si>
  <si>
    <t>MF: RNA binding; MF: binding; BP: gene silencing by RNA</t>
  </si>
  <si>
    <t>Pumilio</t>
  </si>
  <si>
    <t>Pumilio RNA-binding repeat; Zinc finger-XS domain; Armadillo-like helical; Armadillo-type fold</t>
  </si>
  <si>
    <t>TraesCS5B01G508700</t>
  </si>
  <si>
    <t>673 939 750 .. 673 934 292 (-)</t>
  </si>
  <si>
    <t>Pumilio RNA-binding repeat; Armadillo-like helical; CPL domain; Armadillo-type fold; Pumilio homology domain</t>
  </si>
  <si>
    <t>TraesCS5B01G508800</t>
  </si>
  <si>
    <t>673 988 307 .. 673 990 038 (+)</t>
  </si>
  <si>
    <t>MF: transcription factor activity, sequence-specific DNA binding; BP: regulation of transcription, DNA-templated; MF: zinc ion binding; MF: sequence-specific DNA binding</t>
  </si>
  <si>
    <t>GATA transcription factor, putative</t>
  </si>
  <si>
    <t>Zinc finger, GATA-type; Zinc finger, NHR/GATA-type</t>
  </si>
  <si>
    <t>TraesCS5B01G508900</t>
  </si>
  <si>
    <t>674 262 259 .. 674 266 319 (+)</t>
  </si>
  <si>
    <t>DUF789 family protein</t>
  </si>
  <si>
    <t>Protein of unknown function DUF789</t>
  </si>
  <si>
    <t>TraesCS5B01G509000</t>
  </si>
  <si>
    <t>674 267 259 .. 674 267 525 (+)</t>
  </si>
  <si>
    <t>DUF3511 domain protein</t>
  </si>
  <si>
    <t>Protein of unknown function DUF3511</t>
  </si>
  <si>
    <t>TraesCS5B01G509100</t>
  </si>
  <si>
    <t>674 271 253 .. 674 267 950 (-)</t>
  </si>
  <si>
    <t>MF: phosphoribosylformylglycinamidine cyclo-ligase activity; CC: cytoplasm; BP: 'de novo' IMP biosynthetic process</t>
  </si>
  <si>
    <t>Phosphoribosylformylglycinamidine cyclo-ligase</t>
  </si>
  <si>
    <t>Phosphoribosylformylglycinamidine cyclo-ligase; AIR synthase-related protein, C-terminal domain; PurM-like, N-terminal domain</t>
  </si>
  <si>
    <t>TraesCS5B01G509200</t>
  </si>
  <si>
    <t>674 337 394 .. 674 341 182 (+)</t>
  </si>
  <si>
    <t>GPI-anchored adhesin-like protein</t>
  </si>
  <si>
    <t>Domain of unknown function DUF4378; DUF3741-associated sequence motif</t>
  </si>
  <si>
    <t>TraesCS5B01G535100</t>
  </si>
  <si>
    <t>691 150 842 .. 691 153 902 (+)</t>
  </si>
  <si>
    <t>TraesCS5B01G535200</t>
  </si>
  <si>
    <t>691 411 951 .. 691 440 959 (+)</t>
  </si>
  <si>
    <t>TraesCS5B01G535300</t>
  </si>
  <si>
    <t>691 451 004 .. 691 451 978 (+)</t>
  </si>
  <si>
    <t>disease resistance protein (TIR-NBS-LRR class) family protein</t>
  </si>
  <si>
    <t>Receptor L-domain; Leucine-rich repeat domain, L domain-like</t>
  </si>
  <si>
    <t>TraesCS5B01G535400</t>
  </si>
  <si>
    <t>691 459 198 .. 691 481 047 (+)</t>
  </si>
  <si>
    <t>TraesCS5B01G535500</t>
  </si>
  <si>
    <t>691 484 825 .. 691 506 205 (+)</t>
  </si>
  <si>
    <t>Protein kinase domain; NB-ARC; Serine/threonine-protein kinase, active site; Protein kinase-like domain; Winged helix-turn-helix DNA-binding domain; Protein kinase, ATP binding site; P-loop containing nucleoside triphosphate hydrolase</t>
  </si>
  <si>
    <t>TraesCS5B01G535600</t>
  </si>
  <si>
    <t>691 511 518 .. 691 521 548 (+)</t>
  </si>
  <si>
    <t>TraesCS5B01G535700</t>
  </si>
  <si>
    <t>691 774 058 .. 691 772 250 (-)</t>
  </si>
  <si>
    <t>Pirin-like protein</t>
  </si>
  <si>
    <t>Pirin, N-terminal domain; Pirin, C-terminal domain; RmlC-like cupin domain; Pirin; RmlC-like jelly roll fold</t>
  </si>
  <si>
    <t>TraesCS5B01G535800</t>
  </si>
  <si>
    <t>691 798 749 .. 691 796 890 (-)</t>
  </si>
  <si>
    <t>Pirin, N-terminal domain; Pirin, C-terminal domain; RmlC-like cupin domain; RmlC-like jelly roll fold</t>
  </si>
  <si>
    <t>TraesCS5B01G535900</t>
  </si>
  <si>
    <t>691 825 612 .. 691 823 839 (-)</t>
  </si>
  <si>
    <t>TraesCS5B01G536000</t>
  </si>
  <si>
    <t>691 943 284 .. 691 941 430 (-)</t>
  </si>
  <si>
    <t>TraesCS5B01G536100</t>
  </si>
  <si>
    <t>691 990 041 .. 691 986 833 (-)</t>
  </si>
  <si>
    <t>TraesCS5B01G536200</t>
  </si>
  <si>
    <t>692 019 192 .. 692 012 928 (-)</t>
  </si>
  <si>
    <t>Long-chain-fatty-acid CoA ligase, putative</t>
  </si>
  <si>
    <t>AMP-dependent synthetase/ligase; AMP-binding, conserved site</t>
  </si>
  <si>
    <t>TraesCS5B01G536300</t>
  </si>
  <si>
    <t>692 218 349 .. 692 209 977 (-)</t>
  </si>
  <si>
    <t>AMP-dependent synthetase/ligase</t>
  </si>
  <si>
    <t>TraesCS5B01G536400</t>
  </si>
  <si>
    <t>692 511 732 .. 692 508 668 (-)</t>
  </si>
  <si>
    <t>Cleavage and polyadenylation specificity factor subunit 3</t>
  </si>
  <si>
    <t>Metallo-beta-lactamase; Zn-dependent metallo-hydrolase, RNA specificity domain; Pre-mRNA 3'-end-processing endonuclease polyadenylation factor C-term; Beta-Casp domain</t>
  </si>
  <si>
    <t>TraesCS5B01G536500</t>
  </si>
  <si>
    <t>692 559 588 .. 692 565 223 (+)</t>
  </si>
  <si>
    <t>TraesCS5B01G536600</t>
  </si>
  <si>
    <t>692 629 200 .. 692 636 633 (+)</t>
  </si>
  <si>
    <t>myb-like protein X</t>
  </si>
  <si>
    <t>TraesCS5B01G536700</t>
  </si>
  <si>
    <t>692 678 494 .. 692 679 887 (+)</t>
  </si>
  <si>
    <t>ROP-interactive CRIB motif protein</t>
  </si>
  <si>
    <t>TraesCS5B01G536800</t>
  </si>
  <si>
    <t>692 691 117 .. 692 692 185 (+)</t>
  </si>
  <si>
    <t>ROP interacting CRIB motif protein</t>
  </si>
  <si>
    <t>TraesCS5B01G536900</t>
  </si>
  <si>
    <t>692 697 030 .. 692 694 652 (-)</t>
  </si>
  <si>
    <t>Orn/Lys/Arg decarboxylase, major domain; Orn/Lys/Arg decarboxylase, C-terminal; Pyridoxal phosphate-dependent transferase, major region, subdomain 1; Pyridoxal phosphate-dependent transferase, subdomain 2; Pyridoxal phosphate-dependent transferase</t>
  </si>
  <si>
    <t>TraesCS5B01G537000</t>
  </si>
  <si>
    <t>693 006 229 .. 693 002 831 (-)</t>
  </si>
  <si>
    <t>MF: DNA binding; CC: nucleus; BP: regulation of transcription, DNA-templated</t>
  </si>
  <si>
    <t>GC-rich sequence DNA-binding factor 1</t>
  </si>
  <si>
    <t>GC-rich sequence DNA-binding factor domain</t>
  </si>
  <si>
    <t>TraesCS5B01G537100</t>
  </si>
  <si>
    <t>693 035 056 .. 693 021 158 (-)</t>
  </si>
  <si>
    <t>ClpA/B family; AAA+ ATPase domain; ATPase, AAA-type, core; ClpA/B, conserved site 1; Clp ATPase, C-terminal; P-loop containing nucleoside triphosphate hydrolase</t>
  </si>
  <si>
    <t>TraesCS5B01G537200</t>
  </si>
  <si>
    <t>693 179 117 .. 693 184 416 (+)</t>
  </si>
  <si>
    <t>Ribonuclease P protein subunit P38, related protein</t>
  </si>
  <si>
    <t>TraesCS5B01G537300</t>
  </si>
  <si>
    <t>693 190 538 .. 693 184 862 (-)</t>
  </si>
  <si>
    <t>Protein BREVIS RADIX</t>
  </si>
  <si>
    <t>Brevis radix (BRX) domain; Transcription factor BREVIS RADIX, N-terminal domain</t>
  </si>
  <si>
    <t>TraesCS5B01G537400</t>
  </si>
  <si>
    <t>693 202 637 .. 693 206 596 (+)</t>
  </si>
  <si>
    <t>TraesCS5B01G537500</t>
  </si>
  <si>
    <t>693 447 943 .. 693 447 395 (-)</t>
  </si>
  <si>
    <t>TraesCS5B01G537600</t>
  </si>
  <si>
    <t>693 449 957 .. 693 451 514 (+)</t>
  </si>
  <si>
    <t>Methyl-CpG-binding domain-containing protein 9</t>
  </si>
  <si>
    <t>TraesCS5B01G537700</t>
  </si>
  <si>
    <t>693 623 936 .. 693 611 017 (-)</t>
  </si>
  <si>
    <t>Chromodomain-helicase-DNA-binding family protein</t>
  </si>
  <si>
    <t>Helicase, C-terminal; P-loop containing nucleoside triphosphate hydrolase</t>
  </si>
  <si>
    <t>TraesCS5B01G537800</t>
  </si>
  <si>
    <t>693 660 127 .. 693 667 294 (+)</t>
  </si>
  <si>
    <t>TraesCS5B01G537900</t>
  </si>
  <si>
    <t>693 669 763 .. 693 680 943 (+)</t>
  </si>
  <si>
    <t>TraesCS5B01G538000</t>
  </si>
  <si>
    <t>693 685 952 .. 693 688 809 (+)</t>
  </si>
  <si>
    <t>TraesCS5B01G538100</t>
  </si>
  <si>
    <t>693 709 464 .. 693 697 792 (-)</t>
  </si>
  <si>
    <t>FY-rich, N-terminal; FY-rich, C-terminal</t>
  </si>
  <si>
    <t>TraesCS5B01G538200</t>
  </si>
  <si>
    <t>693 872 108 .. 693 879 868 (+)</t>
  </si>
  <si>
    <t>TraesCS5B01G538300</t>
  </si>
  <si>
    <t>693 982 242 .. 693 980 554 (-)</t>
  </si>
  <si>
    <t>Pyridine nucleotide-disulphide oxidoreductase, class-II; Dimethylaniline monooxygenase, N-oxide-forming; FAD/NAD(P)-binding domain</t>
  </si>
  <si>
    <t>TraesCS5B01G538400</t>
  </si>
  <si>
    <t>693 994 819 .. 693 992 353 (-)</t>
  </si>
  <si>
    <t>Ycf20-like protein</t>
  </si>
  <si>
    <t>Uncharacterised protein family Ycf20</t>
  </si>
  <si>
    <t>TraesCS5B01G538500</t>
  </si>
  <si>
    <t>693 995 215 .. 693 997 007 (+)</t>
  </si>
  <si>
    <t>nuclear poly(a) polymerase</t>
  </si>
  <si>
    <t>TraesCS5B01G538600</t>
  </si>
  <si>
    <t>694 009 521 .. 694 006 126 (-)</t>
  </si>
  <si>
    <t>Protein kinase domain; Serine-threonine/tyrosine-protein kinase, catalytic domain; Leucine-rich repeat; IPR003591: Leucine-rich repeat, typical subtype; Serine/threonine-protein kinase, active site; Protein kinase-like domain; Protein kinase, ATP binding site; Leucine-rich repeat domain, L domain-like</t>
  </si>
  <si>
    <t>TraesCS5B01G538700</t>
  </si>
  <si>
    <t>694 034 292 .. 694 035 274 (+)</t>
  </si>
  <si>
    <t>Hydroxyproline-rich glycoprotein</t>
  </si>
  <si>
    <t>TraesCS6A01G011300</t>
  </si>
  <si>
    <t>5 297 203 .. 5 294 255 (-)</t>
  </si>
  <si>
    <t>TraesCS6A01G011400</t>
  </si>
  <si>
    <t>5 322 498 .. 5 319 080 (-)</t>
  </si>
  <si>
    <t>TraesCS6A01G011500</t>
  </si>
  <si>
    <t>5 324 822 .. 5 323 438 (-)</t>
  </si>
  <si>
    <t>stress response NST1-like protein</t>
  </si>
  <si>
    <t>TraesCS6A01G011600</t>
  </si>
  <si>
    <t>5 327 045 .. 5 326 377 (-)</t>
  </si>
  <si>
    <t>MADS-box transcription factor 21</t>
  </si>
  <si>
    <t>TraesCS6A01G011700</t>
  </si>
  <si>
    <t>5 358 104 .. 5 364 843 (+)</t>
  </si>
  <si>
    <t>TraesCS6A01G011800</t>
  </si>
  <si>
    <t>5 480 862 .. 5 473 439 (-)</t>
  </si>
  <si>
    <t>BP: phosphorelay signal transduction system</t>
  </si>
  <si>
    <t>Two-component response regulator</t>
  </si>
  <si>
    <t>Signal transduction response regulator, receiver domain; CheY-like superfamily</t>
  </si>
  <si>
    <t>TraesCS6A01G011900</t>
  </si>
  <si>
    <t>5 505 060 .. 5 504 161 (-)</t>
  </si>
  <si>
    <t>TraesCS6A01G012000</t>
  </si>
  <si>
    <t>5 558 354 .. 5 551 169 (-)</t>
  </si>
  <si>
    <t>TraesCS6A01G012100</t>
  </si>
  <si>
    <t>5 603 131 .. 5 605 597 (+)</t>
  </si>
  <si>
    <t>TraesCS6A01G012200</t>
  </si>
  <si>
    <t>5 607 286 .. 5 605 811 (-)</t>
  </si>
  <si>
    <t>TraesCS6A01G012300</t>
  </si>
  <si>
    <t>5 671 555 .. 5 676 470 (+)</t>
  </si>
  <si>
    <t>MF: iron ion binding; MF: oxidoreductase activity, acting on paired donors, with incorporation or reduction of molecular oxygen; MF: heme binding; 114 BP: oxidation-reduction process</t>
  </si>
  <si>
    <t>TraesCS6A01G012400</t>
  </si>
  <si>
    <t>5 774 197 .. 5 776 510 (+)</t>
  </si>
  <si>
    <t>TraesCS6A01G012500</t>
  </si>
  <si>
    <t>5 857 535 .. 5 856 594 (-)</t>
  </si>
  <si>
    <t>BP: cellular aromatic compound metabolic process; MF: ferrous iron binding; MF: zinc ion binding; MF: oxidoreductase activity; MF: oxidoreductase activity, acting on single donors with incorporation of molecular oxygen; BP: oxidation-reduction process</t>
  </si>
  <si>
    <t>4,5-dioxygenase-like protein</t>
  </si>
  <si>
    <t>Extradiol ring-cleavage dioxygenase, class III enzyme, subunit B; Extradiol aromatic ring-opening dioxygenase, DODA-type</t>
  </si>
  <si>
    <t>TraesCS6A01G012600</t>
  </si>
  <si>
    <t>5 861 573 .. 5 863 417 (+)</t>
  </si>
  <si>
    <t>Flavonoid 3'-hydroxylase</t>
  </si>
  <si>
    <t>TraesCS6A01G012700</t>
  </si>
  <si>
    <t>5 874 378 .. 5 872 687 (-)</t>
  </si>
  <si>
    <t>Isoflavone reductase-like protein</t>
  </si>
  <si>
    <t>NmrA-like domain; NAD(P)-binding domain</t>
  </si>
  <si>
    <t>TraesCS6A01G012800</t>
  </si>
  <si>
    <t>5 900 684 .. 5 904 508 (+)</t>
  </si>
  <si>
    <t>TraesCS6A01G012900</t>
  </si>
  <si>
    <t>5 916 514 .. 5 918 555 (+)</t>
  </si>
  <si>
    <t>TraesCS6A01G013000</t>
  </si>
  <si>
    <t>5 918 587 .. 5 919 557 (+)</t>
  </si>
  <si>
    <t>TraesCS6A01G013100</t>
  </si>
  <si>
    <t>5 939 421 .. 5 942 754 (+)</t>
  </si>
  <si>
    <t>TraesCS6A01G013200</t>
  </si>
  <si>
    <t>6 189 852 .. 6 193 194 (+)</t>
  </si>
  <si>
    <t>Trihelix transcription factor GT-2</t>
  </si>
  <si>
    <t>SANT/Myb domain; Myb-like domain</t>
  </si>
  <si>
    <t>TraesCS6A01G013300</t>
  </si>
  <si>
    <t>6 562 757 .. 6 569 872 (+)</t>
  </si>
  <si>
    <t>TraesCS6A01G013400</t>
  </si>
  <si>
    <t>6 609 077 .. 6 596 738 (-)</t>
  </si>
  <si>
    <t>CC: kinetochore; BP: centromere complex assembly</t>
  </si>
  <si>
    <t>Centromere O</t>
  </si>
  <si>
    <t>Centromere protein O</t>
  </si>
  <si>
    <t>TraesCS6A01G013500</t>
  </si>
  <si>
    <t>6 699 199 .. 6 701 391 (+)</t>
  </si>
  <si>
    <t>TraesCS6A01G013600</t>
  </si>
  <si>
    <t>6 721 481 .. 6 725 416 (+)</t>
  </si>
  <si>
    <t>Nitric oxide synthase 1</t>
  </si>
  <si>
    <t>GTP binding domain; P-loop containing nucleoside triphosphate hydrolase; Circularly permuted (CP)-type guanine nucleotide-binding (G) domain</t>
  </si>
  <si>
    <t>TraesCS6A01G013700</t>
  </si>
  <si>
    <t>6 727 564 .. 6 735 295 (+)</t>
  </si>
  <si>
    <t>TraesCS6A01G013800</t>
  </si>
  <si>
    <t>6 739 737 .. 6 740 659 (+)</t>
  </si>
  <si>
    <t>Large proline-rich protein BAG6</t>
  </si>
  <si>
    <t>TraesCS6A01G013900</t>
  </si>
  <si>
    <t>6 742 380 .. 6 741 985 (-)</t>
  </si>
  <si>
    <t>Outer envelope protein 61</t>
  </si>
  <si>
    <t>TraesCS6A01G014000</t>
  </si>
  <si>
    <t>6 805 120 .. 6 804 413 (-)</t>
  </si>
  <si>
    <t>TraesCS6A01G014100</t>
  </si>
  <si>
    <t>6 893 444 .. 6 890 789 (-)</t>
  </si>
  <si>
    <t>Polygalacturonase non-catalytic protein</t>
  </si>
  <si>
    <t>BURP domain</t>
  </si>
  <si>
    <t>TraesCS6A01G014200</t>
  </si>
  <si>
    <t>6 895 077 .. 6 896 267 (+)</t>
  </si>
  <si>
    <t>TraesCS6A01G014300</t>
  </si>
  <si>
    <t>6 977 676 .. 6 972 974 (-)</t>
  </si>
  <si>
    <t>TraesCS6A01G014400</t>
  </si>
  <si>
    <t>7 030 744 .. 7 031 007 (+)</t>
  </si>
  <si>
    <t>Eukaryotic translation initiation factor 4E-1B</t>
  </si>
  <si>
    <t>TraesCS6A01G014500</t>
  </si>
  <si>
    <t>7 079 617 .. 7 080 378 (-)</t>
  </si>
  <si>
    <t>TraesCS6A01G014600</t>
  </si>
  <si>
    <t>7 080 576 .. 7 081 763 (+)</t>
  </si>
  <si>
    <t>TraesCS6A01G014700</t>
  </si>
  <si>
    <t>7 145 822 .. 7 150 913 (+)</t>
  </si>
  <si>
    <t>TraesCS6A01G014800</t>
  </si>
  <si>
    <t>7 176 806 .. 7 173 529 (-)</t>
  </si>
  <si>
    <t>TraesCS6A01G014900</t>
  </si>
  <si>
    <t>7 185 372 .. 7 184 647 (-)</t>
  </si>
  <si>
    <t>TraesCS6A01G015000</t>
  </si>
  <si>
    <t>7 186 802 .. 7 185 555 (-)</t>
  </si>
  <si>
    <t>TraesCS6A01G015100</t>
  </si>
  <si>
    <t>7 200 746 .. 7 203 756 (+)</t>
  </si>
  <si>
    <t>Acetate kinase</t>
  </si>
  <si>
    <t>TraesCS6A01G015200</t>
  </si>
  <si>
    <t>7 395 064 .. 7 394 432 (-)</t>
  </si>
  <si>
    <t>TraesCS6A01G015300</t>
  </si>
  <si>
    <t>7 398 587 .. 7 397 019 (-)</t>
  </si>
  <si>
    <t>MF: catalytic activity; BP: metabolic process; BP: biosynthetic process; MF: transferase activity, transferring acyl groups other than amino-acyl groups</t>
  </si>
  <si>
    <t>Chalcone/stilbene synthase, N-terminal; Polyketide synthase, type III; Chalcone/stilbene synthase, C-terminal; Thiolase-like</t>
  </si>
  <si>
    <t>TraesCS6A01G015400</t>
  </si>
  <si>
    <t>7 597 050 .. 7 595 345 (-)</t>
  </si>
  <si>
    <t>O-methyltransferase family protein</t>
  </si>
  <si>
    <t>TraesCS6A01G015500</t>
  </si>
  <si>
    <t>7 697 400 .. 7 699 079 (+)</t>
  </si>
  <si>
    <t>TraesCS6A01G015600</t>
  </si>
  <si>
    <t>7 723 203 .. 7 724 777 (+)</t>
  </si>
  <si>
    <t>Tetratricopeptide repeat 1; Tetratricopeptide-like helical domain; Tetratricopeptide repeat-containing domain; Tetratricopeptide repeat</t>
  </si>
  <si>
    <t>TraesCS6A01G015700</t>
  </si>
  <si>
    <t>7 733 339 .. 7 731 528 (-)</t>
  </si>
  <si>
    <t>TraesCS6A01G015800</t>
  </si>
  <si>
    <t>7 969 464 .. 7 977 263 (+)</t>
  </si>
  <si>
    <t>MF: chromatin binding; MF: methyltransferase activity</t>
  </si>
  <si>
    <t>Cytosine-specific methyltransferase</t>
  </si>
  <si>
    <t>Chromo/chromo shadow domain; Bromo adjacent homology (BAH) domain; C-5 cytosine methyltransferase; Chromo domain-like; DNA methylase, C-5 cytosine-specific, active site; Chromo domain; S-adenosyl-L-methionine-dependent methyltransferase</t>
  </si>
  <si>
    <t>TraesCS6A01G015900</t>
  </si>
  <si>
    <t>7 977 652 .. 7 981 420 (+)</t>
  </si>
  <si>
    <t>TraesCS6A01G016000</t>
  </si>
  <si>
    <t>7 986 686 .. 7 989 822 (+)</t>
  </si>
  <si>
    <t>TraesCS6A01G016100</t>
  </si>
  <si>
    <t>7 991 233 .. 7 992 453 (+)</t>
  </si>
  <si>
    <t>TraesCS6A01G016200</t>
  </si>
  <si>
    <t>7 997 318 .. 8 002 713 (+)</t>
  </si>
  <si>
    <t>Ubiquitin-conjugating enzyme E2, putative</t>
  </si>
  <si>
    <t>TraesCS6A01G016300</t>
  </si>
  <si>
    <t>8 011 082 .. 8 010 136 (-)</t>
  </si>
  <si>
    <t>Endosperm transfer cell specific PR9</t>
  </si>
  <si>
    <t>TraesCS6A01G016400</t>
  </si>
  <si>
    <t>8 170 486 .. 8 171 640 (+)</t>
  </si>
  <si>
    <t>TraesCS6A01G016500</t>
  </si>
  <si>
    <t>8 174 985 .. 8 176 124 (+)</t>
  </si>
  <si>
    <t>TraesCS6A01G016600</t>
  </si>
  <si>
    <t>8 197 880 .. 8 197 311 (-)</t>
  </si>
  <si>
    <t>TraesCS6A01G016700</t>
  </si>
  <si>
    <t>8 202 396 .. 8 200 649 (-)</t>
  </si>
  <si>
    <t>TraesCS6A01G016800</t>
  </si>
  <si>
    <t>8 212 635 .. 8 208 530 bp</t>
  </si>
  <si>
    <t>TraesCS6A01G027900</t>
  </si>
  <si>
    <t>14 301 530 .. 14 303 492 (+)</t>
  </si>
  <si>
    <t>Allene oxide synthase</t>
  </si>
  <si>
    <t>TraesCS6A01G028000</t>
  </si>
  <si>
    <t>14 368 434 .. 14 372 453 (+)</t>
  </si>
  <si>
    <t>Vesicle transport protein USE1</t>
  </si>
  <si>
    <t>Vesicle transport protein, Use1</t>
  </si>
  <si>
    <t>TraesCS6A01G028100</t>
  </si>
  <si>
    <t>14 377 288 .. 14 373 125 (-)</t>
  </si>
  <si>
    <t>MF: ATP binding; CC: cytoplasm; BP: protein folding; BP: protein refolding</t>
  </si>
  <si>
    <t>60 kDa chaperonin</t>
  </si>
  <si>
    <t>Chaperonin Cpn60; Chaperonin Cpn60/TCP-1 family; Chaperonin Cpn60, conserved site; GroEL-like apical domain; GroEL-like equatorial domain</t>
  </si>
  <si>
    <t>TraesCS6A01G028200</t>
  </si>
  <si>
    <t>14 385 598 .. 14 386 381 (+)</t>
  </si>
  <si>
    <t>TraesCS6A01G028300</t>
  </si>
  <si>
    <t>14 388 953 .. 14 390 566 (+)</t>
  </si>
  <si>
    <t>TraesCS6A01G028400</t>
  </si>
  <si>
    <t>14 401 551 .. 14 405 131 (+)</t>
  </si>
  <si>
    <t>TraesCS6A01G028500</t>
  </si>
  <si>
    <t>14 483 177 .. 14 484 427 (+)</t>
  </si>
  <si>
    <t>TraesCS6A01G028600</t>
  </si>
  <si>
    <t>14 569 231 .. 14 568 767 (-)</t>
  </si>
  <si>
    <t>TraesCS6A01G028700</t>
  </si>
  <si>
    <t>14 604 026 .. 14 602 988 (-)</t>
  </si>
  <si>
    <t>Germin; Cupin 1; RmlC-like cupin domain; RmlC-like jelly roll fold</t>
  </si>
  <si>
    <t>TraesCS6A01G028800</t>
  </si>
  <si>
    <t>14 610 239 .. 14 606 554 (-)</t>
  </si>
  <si>
    <t>MF: serine-type endopeptidase activity;  BP: proteolysis</t>
  </si>
  <si>
    <t>Peptidase S8/S53 domain; Peptidase S8 propeptide/proteinase inhibitor I9; Peptidase S8, subtilisin-related; Peptidase S8, subtilisin, His-active site; Peptidase S8, subtilisin, Ser-active site</t>
  </si>
  <si>
    <t>TraesCS6A01G028900</t>
  </si>
  <si>
    <t>15 383 381 .. 15 383 166 (-)</t>
  </si>
  <si>
    <t>4-hydroxy-3-methylbut-2-enyl diphosphate reductase</t>
  </si>
  <si>
    <t>TraesCS6A01G029000</t>
  </si>
  <si>
    <t>15 385 866 .. 15 385 306 (-)</t>
  </si>
  <si>
    <t>CAI-1 autoinducer sensor kinase/phosphatase cqsS isoform 1</t>
  </si>
  <si>
    <t>TraesCS6A01G029100</t>
  </si>
  <si>
    <t>15 435 891 .. 15 439 664 (+)</t>
  </si>
  <si>
    <t>TraesCS6A01G029200</t>
  </si>
  <si>
    <t>15 445 793 .. 15 442 671 (-)</t>
  </si>
  <si>
    <t>TraesCS6A01G029300</t>
  </si>
  <si>
    <t>15 452 625 .. 15 455 419 (+)</t>
  </si>
  <si>
    <t>TraesCS6A01G029400</t>
  </si>
  <si>
    <t>15 461 712 .. 15 456 450 (-)</t>
  </si>
  <si>
    <t>TraesCS6A01G029500</t>
  </si>
  <si>
    <t>15 489 867 .. 15 488 827 (-)</t>
  </si>
  <si>
    <t>TraesCS6A01G029600</t>
  </si>
  <si>
    <t>15 492 338 .. 15 490 653 (-)</t>
  </si>
  <si>
    <t>TraesCS6A01G029700</t>
  </si>
  <si>
    <t>15 540 656 .. 15 543 299 (+)</t>
  </si>
  <si>
    <t>TraesCS6A01G029800</t>
  </si>
  <si>
    <t>15 583 953 .. 15 576 557 (-)</t>
  </si>
  <si>
    <t>TraesCS6A01G029900</t>
  </si>
  <si>
    <t>15 628 848 .. 15 626 844 (-)</t>
  </si>
  <si>
    <t>TraesCS6A01G030000</t>
  </si>
  <si>
    <t>15 647 188 .. 15 648 682 (+)</t>
  </si>
  <si>
    <t>TraesCS6A01G030100</t>
  </si>
  <si>
    <t>15 656 157 .. 15 652 828 (-)</t>
  </si>
  <si>
    <t>TraesCS6A01G030200</t>
  </si>
  <si>
    <t>15 684 863 .. 15 686 060 (+)</t>
  </si>
  <si>
    <t>TraesCS6A01G030300</t>
  </si>
  <si>
    <t>15 694 531 .. 15 695 962 (+)</t>
  </si>
  <si>
    <t>TraesCS6A01G030400</t>
  </si>
  <si>
    <t>15 698 963 .. 15 701 882 (+)</t>
  </si>
  <si>
    <t>TraesCS6A01G030500</t>
  </si>
  <si>
    <t>15 707 582 .. 15 706 692 (-)</t>
  </si>
  <si>
    <t>TraesCS6A01G030600</t>
  </si>
  <si>
    <t>15 717 427 .. 15 717 963 (+)</t>
  </si>
  <si>
    <t>TraesCS6A01G030700</t>
  </si>
  <si>
    <t>15 727 844 .. 15 729 367 (+)</t>
  </si>
  <si>
    <t>High affinity nitrate transporter</t>
  </si>
  <si>
    <t>TraesCS6A01G030800</t>
  </si>
  <si>
    <t>15 734 520 .. 15 736 043 (+)</t>
  </si>
  <si>
    <t>TraesCS6A01G030900</t>
  </si>
  <si>
    <t>15 747 526 .. 15 749 383 (+)</t>
  </si>
  <si>
    <t>TraesCS6A01G031000</t>
  </si>
  <si>
    <t>15 756 560 .. 15 758 437 (+)</t>
  </si>
  <si>
    <t>TraesCS6A01G031100</t>
  </si>
  <si>
    <t>15 765 759 .. 15 767 783 (+)</t>
  </si>
  <si>
    <t>TraesCS6A01G031200</t>
  </si>
  <si>
    <t>15 782 725 .. 15 781 020 (-)</t>
  </si>
  <si>
    <t>TraesCS6A01G031300</t>
  </si>
  <si>
    <t>15 828 880 .. 15 829 834 (+)</t>
  </si>
  <si>
    <t>Polyadenylate-binding protein 2</t>
  </si>
  <si>
    <t>TraesCS6A01G031400</t>
  </si>
  <si>
    <t>15 866 757 .. 15 863 959 (-)</t>
  </si>
  <si>
    <t>TraesCS6A01G031500</t>
  </si>
  <si>
    <t>15 868 184 .. 15 868 948 (+)</t>
  </si>
  <si>
    <t>TraesCS6A01G031600</t>
  </si>
  <si>
    <t>15 873 188 .. 15 872 028 (-)</t>
  </si>
  <si>
    <t>TraesCS6A01G031700</t>
  </si>
  <si>
    <t>15 894 750 .. 15 890 246 (-)</t>
  </si>
  <si>
    <t>TraesCS6A01G031800</t>
  </si>
  <si>
    <t>15 907 003 .. 15 905 261 (-)</t>
  </si>
  <si>
    <t>TraesCS6A01G031900</t>
  </si>
  <si>
    <t>15 913 525 .. 15 912 986 (-)</t>
  </si>
  <si>
    <t>TraesCS6A01G032000</t>
  </si>
  <si>
    <t>15 916 289 .. 15 916 750 (+)</t>
  </si>
  <si>
    <t>TraesCS6A01G032100</t>
  </si>
  <si>
    <t>15 925 234 .. 15 924 074 (-)</t>
  </si>
  <si>
    <t>TraesCS6A01G032200</t>
  </si>
  <si>
    <t>15 935 266 .. 15 933 325 (-)</t>
  </si>
  <si>
    <t>TraesCS6A01G032300</t>
  </si>
  <si>
    <t>15 940 102 .. 15 935 482 (-)</t>
  </si>
  <si>
    <t>TraesCS6A01G032400</t>
  </si>
  <si>
    <t>15 953 536 .. 15 951 566 (-)</t>
  </si>
  <si>
    <t>TraesCS6A01G032500</t>
  </si>
  <si>
    <t>16 100 163 .. 16 098 637 (-)</t>
  </si>
  <si>
    <t>TraesCS6A01G032600</t>
  </si>
  <si>
    <t>16 226 818 .. 16 234 941 (+)</t>
  </si>
  <si>
    <t>MF: protein binding; BP: RNA processing</t>
  </si>
  <si>
    <t>Pre-mRNA-processing factor 39</t>
  </si>
  <si>
    <t>HAT (Half-A-TPR) repeat; Tetratricopeptide-like helical domain</t>
  </si>
  <si>
    <t>TraesCS6A01G032700</t>
  </si>
  <si>
    <t>16 337 497 .. 16 339 068 (+)</t>
  </si>
  <si>
    <t>TraesCS6A01G032800</t>
  </si>
  <si>
    <t>16 357 746 .. 16 359 603 (+)</t>
  </si>
  <si>
    <t>TraesCS6A01G032900</t>
  </si>
  <si>
    <t>16 376 212 .. 16 374 353 (-)</t>
  </si>
  <si>
    <t>TraesCS6A01G033000</t>
  </si>
  <si>
    <t>16 388 254 .. 16 386 427  (-)</t>
  </si>
  <si>
    <t>TraesCS6A01G033100</t>
  </si>
  <si>
    <t>16 400 795 .. 16 398 961 (-)</t>
  </si>
  <si>
    <t>TraesCS6A01G033200</t>
  </si>
  <si>
    <t>16 410 137 .. 16 408 185 (-)</t>
  </si>
  <si>
    <t>TraesCS6A01G033300</t>
  </si>
  <si>
    <t>16 439 174 .. 16 437 611 (-)</t>
  </si>
  <si>
    <t>TraesCS6A01G033400</t>
  </si>
  <si>
    <t>16 444 499 .. 16 443 279 (-)</t>
  </si>
  <si>
    <t>TraesCS6A01G033500</t>
  </si>
  <si>
    <t>16 449 328 .. 16 448 568 (-)</t>
  </si>
  <si>
    <t>TraesCS6A01G033600</t>
  </si>
  <si>
    <t>16 453 810 .. 16 452 160 (-)</t>
  </si>
  <si>
    <t>TraesCS6A01G033700</t>
  </si>
  <si>
    <t>16 460 780 .. 16 456 712 (-)</t>
  </si>
  <si>
    <t>TATA box-binding protein-associated factor RNA polymerase I subunit B</t>
  </si>
  <si>
    <t>TraesCS6A01G033800</t>
  </si>
  <si>
    <t>16 462 020 .. 16 463 079 (+)</t>
  </si>
  <si>
    <t>FMN-dependent NADPH-azoreductase</t>
  </si>
  <si>
    <t>NADPH-dependent FMN reductase-like; Flavoprotein-like domain</t>
  </si>
  <si>
    <t>TraesCS6A01G033900</t>
  </si>
  <si>
    <t>16 468 421 .. 16 470 748 (+)</t>
  </si>
  <si>
    <t>TraesCS6A01G034000</t>
  </si>
  <si>
    <t>16 531 258 .. 16 532 436 (+)</t>
  </si>
  <si>
    <t>Cysteine peptidase, cysteine active site; Peptidase C1A, papain C-terminal; Cathepsin propeptide inhibitor domain (I29); Cysteine peptidase, asparagine active site</t>
  </si>
  <si>
    <t>TraesCS6A01G034100</t>
  </si>
  <si>
    <t>16 557 875 .. 16 560 695 (+)</t>
  </si>
  <si>
    <t>TraesCS6A01G034200</t>
  </si>
  <si>
    <t>16 573 593 .. 16 562 153 (-)</t>
  </si>
  <si>
    <t>MF: protein binding; MF: ATP binding; CC: nucleus; BP: regulation of transcription, DNA-templated</t>
  </si>
  <si>
    <t>ATP-dependent helicase family protein</t>
  </si>
  <si>
    <t>SNF2-related, N-terminal domain; Bromodomain; Helicase, C-terminal; Helicase superfamily 1/2, ATP-binding domain; Glutamine-Leucine-Glutamine, QLQ; P-loop containing nucleoside triphosphate hydrolase</t>
  </si>
  <si>
    <t>TraesCS6A01G034300</t>
  </si>
  <si>
    <t>16 593 873 .. 16 593 009 (-)</t>
  </si>
  <si>
    <t>Histone H2A; Histone H2A/H2B/H3; Histone-fold; Histone H2A, C-terminal domain; Histone H2A conserved site</t>
  </si>
  <si>
    <t>TraesCS6A01G034400</t>
  </si>
  <si>
    <t>16 628 906 .. 16 630 388 (+)</t>
  </si>
  <si>
    <t>TraesCS6A01G034500</t>
  </si>
  <si>
    <t>16 655 791 .. 16 655 031 (-)</t>
  </si>
  <si>
    <t>TraesCS6A01G034600</t>
  </si>
  <si>
    <t>16 658 772 .. 16 657 958 (-)</t>
  </si>
  <si>
    <t>TraesCS6A01G034700</t>
  </si>
  <si>
    <t>16 669 511 .. 16 672 484 (+)</t>
  </si>
  <si>
    <t>TraesCS6A01G034800</t>
  </si>
  <si>
    <t>16 683 311 .. 16 684 237 (+)</t>
  </si>
  <si>
    <t>TraesCS6A01G034900</t>
  </si>
  <si>
    <t>16 700 898 .. 16 701 729 (+)</t>
  </si>
  <si>
    <t>TraesCS6A01G035000</t>
  </si>
  <si>
    <t>16 705 368 .. 16 705 802 (+)</t>
  </si>
  <si>
    <t>TraesCS6A01G035100</t>
  </si>
  <si>
    <t>16 720 276 .. 16 719 307 (-)</t>
  </si>
  <si>
    <t>TraesCS6A01G035200</t>
  </si>
  <si>
    <t>16 802 116 .. 16 801 245 (-)</t>
  </si>
  <si>
    <t>TraesCS6A01G035300</t>
  </si>
  <si>
    <t>17 031 209 .. 17 028 884 (-)</t>
  </si>
  <si>
    <t>TraesCS6A01G035400</t>
  </si>
  <si>
    <t>17 397 541 .. 17 398 691 (+)</t>
  </si>
  <si>
    <t>IGR motif protein</t>
  </si>
  <si>
    <t>IGR protein motif</t>
  </si>
  <si>
    <t>TraesCS6A01G035500</t>
  </si>
  <si>
    <t>17 528 410 .. 17 531 735 (+)</t>
  </si>
  <si>
    <t>TraesCS6A01G035600</t>
  </si>
  <si>
    <t>17 540 023 .. 17 543 295 (+)</t>
  </si>
  <si>
    <t>TraesCS6A01G035700</t>
  </si>
  <si>
    <t>17 601 604 .. 17 602 335 (+)</t>
  </si>
  <si>
    <t>Transcription repressor OFP14</t>
  </si>
  <si>
    <t>TraesCS6A01G035800</t>
  </si>
  <si>
    <t>Heterogeneous nuclear ribonucleoprotein, putative, expressed</t>
  </si>
  <si>
    <t>TraesCS6A01G035900</t>
  </si>
  <si>
    <t>17 658 500 .. 17 652 334 (-)</t>
  </si>
  <si>
    <t>TraesCS6A01G036000</t>
  </si>
  <si>
    <t>17 667 466 .. 17 662 406 (-)</t>
  </si>
  <si>
    <t>1-deoxy-D-xylulose 5-phosphate synthase 1</t>
  </si>
  <si>
    <t>Transketolase-like, pyrimidine-binding domain; Transketolase C-terminal/Pyruvate-ferredoxin oxidoreductase domain II; Thiamin diphosphate-binding fold; Transketolase, C-terminal domain</t>
  </si>
  <si>
    <t>TraesCS6A01G036100</t>
  </si>
  <si>
    <t>17 766 741 .. 17 762 358 (-)</t>
  </si>
  <si>
    <t>Peptidase S10, serine carboxypeptidase; Serine carboxypeptidase, serine active site; Alpha/Beta hydrolase fold; Serine carboxypeptidases, histidine active site</t>
  </si>
  <si>
    <t>TraesCS6A01G036200</t>
  </si>
  <si>
    <t>17 830 695 .. 17 826 503 (-)</t>
  </si>
  <si>
    <t>TraesCS6A01G036300</t>
  </si>
  <si>
    <t>17 904 083 .. 17 897 330 (-)</t>
  </si>
  <si>
    <t>TraesCS6A01G036400</t>
  </si>
  <si>
    <t>17 921 486 .. 17 910 690 (-)</t>
  </si>
  <si>
    <t>TraesCS6A01G036500</t>
  </si>
  <si>
    <t>17 925 057 .. 17 924 212 (-)</t>
  </si>
  <si>
    <t>Protein kinase domain; Protein kinase-like domain; Protein kinase, ATP binding site</t>
  </si>
  <si>
    <t>TraesCS6A01G036600</t>
  </si>
  <si>
    <t>17 943 214 .. 17 943 438 (+)</t>
  </si>
  <si>
    <t>TraesCS6A01G036700</t>
  </si>
  <si>
    <t>17 947 550 .. 17 946 133 (-)</t>
  </si>
  <si>
    <t>TraesCS6A01G036800</t>
  </si>
  <si>
    <t>17 956 048 .. 17 958 722 (+)</t>
  </si>
  <si>
    <t>Peptidase S8/S53 domain; PA domain; Peptidase S8 propeptide/proteinase inhibitor I9; Peptidase S8, subtilisin-related; Peptidase S8, subtilisin, Ser-active site</t>
  </si>
  <si>
    <t>TraesCS6A01G036900</t>
  </si>
  <si>
    <t>18 058 988 .. 18 060 114 (+)</t>
  </si>
  <si>
    <t>Retrotransposon polyprotein</t>
  </si>
  <si>
    <t>TraesCS6A01G053500</t>
  </si>
  <si>
    <t>27 745 569 .. 27 746 408 (+)</t>
  </si>
  <si>
    <t>Neuropeptide Y receptor type 2</t>
  </si>
  <si>
    <t>TraesCS6A01G053600</t>
  </si>
  <si>
    <t>27 747 930 .. 27 748 563 (+)</t>
  </si>
  <si>
    <t>TraesCS6A01G053700</t>
  </si>
  <si>
    <t>27 765 272 .. 27 766 350 (+)</t>
  </si>
  <si>
    <t>TraesCS6A01G053800</t>
  </si>
  <si>
    <t>27 772 053 .. 27 774 258 (+)</t>
  </si>
  <si>
    <t>PPC domain; AT-hook motif nuclear-localised protein</t>
  </si>
  <si>
    <t>TraesCS6A01G053900</t>
  </si>
  <si>
    <t>27 788 219 .. 27 780 385 (-)</t>
  </si>
  <si>
    <t>Nucleolar GTP-binding protein 1</t>
  </si>
  <si>
    <t>GTP binding domain; Nucleolar GTP-binding protein 1, Rossman-fold domain; P-loop containing nucleoside triphosphate hydrolase; FeoB-type guanine nucleotide-binding (G) domain</t>
  </si>
  <si>
    <t>TraesCS6A01G054000</t>
  </si>
  <si>
    <t>28 012 902 .. 28 018 463 (+)</t>
  </si>
  <si>
    <t>TraesCS6A01G054100</t>
  </si>
  <si>
    <t>28 258 672 .. 28 257 437 (-)</t>
  </si>
  <si>
    <t>TraesCS6A01G054200</t>
  </si>
  <si>
    <t>28 284 769 .. 28 280 497 (-)</t>
  </si>
  <si>
    <t>TraesCS6A01G054300</t>
  </si>
  <si>
    <t>28 319 228 .. 28 316 424 (-)</t>
  </si>
  <si>
    <t>TraesCS6A01G054400</t>
  </si>
  <si>
    <t>28 328 603 .. 28 325 152 (-)</t>
  </si>
  <si>
    <t>TraesCS6A01G054500</t>
  </si>
  <si>
    <t>28 410 448 .. 28 413 041 (+)</t>
  </si>
  <si>
    <t>Protein kinase domain; EGF-like domain; Serine-threonine/tyrosine-protein kinase, catalytic domain; IPR001881: EGF-like calcium-binding domain; Serine/threonine-protein kinase, active site; Growth factor receptor cysteine-rich domain; Protein kinase-like domain; IPR017441: Protein kinase, ATP binding site; Wall-associated receptor kinase, galacturonan-binding domain</t>
  </si>
  <si>
    <t>TraesCS6A01G054600</t>
  </si>
  <si>
    <t>28 427 457 .. 28 426 753 (-)</t>
  </si>
  <si>
    <t>TraesCS6A01G054700</t>
  </si>
  <si>
    <t>28 428 242 .. 28 427 529 (-)</t>
  </si>
  <si>
    <t>TraesCS6A01G054800</t>
  </si>
  <si>
    <t>28 430 207 .. 28 430 666 (+)</t>
  </si>
  <si>
    <t>TraesCS6A01G054900</t>
  </si>
  <si>
    <t>28 431 919 .. 28 432 550 (+)</t>
  </si>
  <si>
    <t>Disease resistance protein RPS4</t>
  </si>
  <si>
    <t>TraesCS6A01G055000</t>
  </si>
  <si>
    <t>28 640 968 .. 28 641 532 (+)</t>
  </si>
  <si>
    <t>CC: nucleosome; MF: DNA binding; CC: nucleus; BP: nucleosome assembly; MF: protein heterodimerization activity</t>
  </si>
  <si>
    <t>Histone H4</t>
  </si>
  <si>
    <t>Histone H4; Histone-fold;  Histone H4, conserved site</t>
  </si>
  <si>
    <t>TraesCS6A01G055100</t>
  </si>
  <si>
    <t>28 643 671 .. 28 644 597 (+)</t>
  </si>
  <si>
    <t>TraesCS6A01G055200</t>
  </si>
  <si>
    <t>28 666 585 .. 28 666 035 (-)</t>
  </si>
  <si>
    <t>Histone H4; Histone-fold; Histone H4, conserved site</t>
  </si>
  <si>
    <t>TraesCS6A01G055300</t>
  </si>
  <si>
    <t>29 077 454 .. 29 073 308 (-)</t>
  </si>
  <si>
    <t>MF: catalytic activity;GO:0005975 BP: carbohydrate metabolic process;GO:0030246 MF: carbohydrate binding</t>
  </si>
  <si>
    <t>Rhamnogalacturonate lyase</t>
  </si>
  <si>
    <t>Galactose-binding domain-like; Rhamnogalacturonate lyase; Galactose mutarotase-like domain; Carbohydrate-binding-like fold; Glycoside hydrolase-type carbohydrate-binding; Rhamnogalacturonan lyase, domain III; Rhamnogalacturonan lyase, domain II</t>
  </si>
  <si>
    <t>TraesCS6A01G055400</t>
  </si>
  <si>
    <t>29 081 896 .. 29 082 554 (+)</t>
  </si>
  <si>
    <t>TraesCS6A01G055500</t>
  </si>
  <si>
    <t>29 090 367 .. 29 090 065 (-)</t>
  </si>
  <si>
    <t>TraesCS6A01G055600</t>
  </si>
  <si>
    <t>29 333 517 .. 29 331 838 (-)</t>
  </si>
  <si>
    <t>TraesCS6A01G055700</t>
  </si>
  <si>
    <t>29 364 895 .. 29 366 242 (+)</t>
  </si>
  <si>
    <t>2-oxoglutarate and Fe(II)-dependent oxygenase superfamily protein</t>
  </si>
  <si>
    <t>TraesCS6A01G055800</t>
  </si>
  <si>
    <t>29 374 778 .. 29 372 582 (-)</t>
  </si>
  <si>
    <t>TraesCS6A01G055900</t>
  </si>
  <si>
    <t>29 491 351 .. 29 490 977 (-)</t>
  </si>
  <si>
    <t>Phototropic-responsive NPH3 family protein</t>
  </si>
  <si>
    <t>TraesCS6A01G056000</t>
  </si>
  <si>
    <t>29 495 944 .. 29 498 264 (+)</t>
  </si>
  <si>
    <t>TraesCS6A01G056100</t>
  </si>
  <si>
    <t>29 578 317 .. 29 579 442 (+)</t>
  </si>
  <si>
    <t>Nucleoside diphosphate-linked moiety X motif 6</t>
  </si>
  <si>
    <t>TraesCS6A01G056200</t>
  </si>
  <si>
    <t>29 606 797 .. 29 610 901 (+)</t>
  </si>
  <si>
    <t>NB-ARC; IPR011991: Winged helix-turn-helix DNA-binding domain; IPR027417: P-loop containing nucleoside triphosphate hydrolase; IPR032675: Leucine-rich repeat domain, L domain-like</t>
  </si>
  <si>
    <t>TraesCS6A01G056300</t>
  </si>
  <si>
    <t>29 613 455 .. 29 616 887 (+)</t>
  </si>
  <si>
    <t>Protein kinase domain; Leucine-rich repeat, typical subtype; Serine/threonine-protein kinase, active site; Protein kinase-like domain; Leucine-rich repeat-containing N-terminal, plant-type; Protein kinase, ATP binding site; Leucine-rich repeat domain, L domain-like</t>
  </si>
  <si>
    <t>TraesCS6A01G056400</t>
  </si>
  <si>
    <t>29 692 933 .. 29 692 622 (-)</t>
  </si>
  <si>
    <t>SAUR-like auxin-responsive protein family</t>
  </si>
  <si>
    <t>TraesCS6A01G056500</t>
  </si>
  <si>
    <t>29 783 665 .. 29 787 010 (+)</t>
  </si>
  <si>
    <t>TraesCS6A01G056600</t>
  </si>
  <si>
    <t>29 795 795 .. 29 796 100 (+)</t>
  </si>
  <si>
    <t>TraesCS6A01G056700</t>
  </si>
  <si>
    <t>29 806 745 .. 29 805 570 (-)</t>
  </si>
  <si>
    <t>TraesCS6A01G056800</t>
  </si>
  <si>
    <t>29 879 453 .. 29 877 038 (-)</t>
  </si>
  <si>
    <t>TraesCS6A01G056900</t>
  </si>
  <si>
    <t>29 881 381 .. 29 879 702 (-)</t>
  </si>
  <si>
    <t>NB-ARC; AAA+ ATPase domain; Winged helix-turn-helix DNA-binding domain; P-loop containing nucleoside triphosphate hydrolase</t>
  </si>
  <si>
    <t>TraesCS6A01G057000</t>
  </si>
  <si>
    <t>29 969 466 .. 29 967 087 (-)</t>
  </si>
  <si>
    <t>TraesCS6A01G057100</t>
  </si>
  <si>
    <t>30 036 467 .. 30 032 329 (-)</t>
  </si>
  <si>
    <t>TraesCS6A01G057200</t>
  </si>
  <si>
    <t>30 041 847 .. 30 038 592 (-)</t>
  </si>
  <si>
    <t>TraesCS6A01G057300</t>
  </si>
  <si>
    <t>30 136 832 .. 30 134 525 (-)</t>
  </si>
  <si>
    <t>TraesCS6A01G057400</t>
  </si>
  <si>
    <t>30 191 252 .. 30 190 380 (-)</t>
  </si>
  <si>
    <t>TraesCS6A01G057500</t>
  </si>
  <si>
    <t>30 418 750 .. 30 421 647 (+)</t>
  </si>
  <si>
    <t>TraesCS6A01G057600</t>
  </si>
  <si>
    <t>30 422 571 .. 30 426 592 (+)</t>
  </si>
  <si>
    <t>TraesCS6A01G057700</t>
  </si>
  <si>
    <t>30 431 460 .. 30 435 352 (+)</t>
  </si>
  <si>
    <t>RNA-binding KH domain-containing protein</t>
  </si>
  <si>
    <t>TraesCS6A01G057800</t>
  </si>
  <si>
    <t>30 455 082 .. 30 458 616 (+)</t>
  </si>
  <si>
    <t>TraesCS6A01G057900</t>
  </si>
  <si>
    <t>30 460 908 .. 30 468 043 (+)</t>
  </si>
  <si>
    <t>WD40-like Beta Propeller</t>
  </si>
  <si>
    <t>TraesCS6A01G058000</t>
  </si>
  <si>
    <t>30 560 669 .. 30 555 854 (-)</t>
  </si>
  <si>
    <t>TraesCS6A01G058100</t>
  </si>
  <si>
    <t>30 715 994 .. 30 718 541 (+)</t>
  </si>
  <si>
    <t>TraesCS6A01G058200</t>
  </si>
  <si>
    <t>30 728 710 .. 30 722 007 (-)</t>
  </si>
  <si>
    <t>Copine-1</t>
  </si>
  <si>
    <t>C2 domain; von Willebrand factor, type A; Copine</t>
  </si>
  <si>
    <t>TraesCS6A01G058300</t>
  </si>
  <si>
    <t>30 798 579 .. 30 795 736 (-)</t>
  </si>
  <si>
    <t>Laccase</t>
  </si>
  <si>
    <t> Multicopper oxidase, type 1; Multicopper oxidase, copper-binding site; Cupredoxin; Multicopper oxidase, type 2; Multicopper oxidase, type 3; Multicopper oxidases, conserved site</t>
  </si>
  <si>
    <t>TraesCS6A01G058400</t>
  </si>
  <si>
    <t>30 869 058 .. 30 867 398 (-)</t>
  </si>
  <si>
    <t>TraesCS6A01G058500</t>
  </si>
  <si>
    <t>30 876 811 .. 30 873 143 (-)</t>
  </si>
  <si>
    <t>TraesCS6A01G058600</t>
  </si>
  <si>
    <t>30 882 034 .. 30 885 093 (+)</t>
  </si>
  <si>
    <t>TraesCS6A01G058700</t>
  </si>
  <si>
    <t>31 034 388 .. 31 036 808 (+)</t>
  </si>
  <si>
    <t>TraesCS6A01G058800</t>
  </si>
  <si>
    <t>31 119 008 .. 31 118 531 (-)</t>
  </si>
  <si>
    <t>Muscarinic acetylcholine receptor M3</t>
  </si>
  <si>
    <t>TraesCS6A01G058900</t>
  </si>
  <si>
    <t>31 159 827 .. 31 163 606 (+)</t>
  </si>
  <si>
    <t>TraesCS6A01G059000</t>
  </si>
  <si>
    <t>31 264 530 .. 31 263 990 (-)</t>
  </si>
  <si>
    <t>TraesCS6A01G059100</t>
  </si>
  <si>
    <t>31 351 924 .. 31 354 711 (+)</t>
  </si>
  <si>
    <t>Syntaxin, putative</t>
  </si>
  <si>
    <t>TraesCS6A01G059200</t>
  </si>
  <si>
    <t>31 359 640 .. 31 354 995 (-)</t>
  </si>
  <si>
    <t>MF: metallocarboxypeptidase activity; BP: proteolysis; MF: zinc ion binding</t>
  </si>
  <si>
    <t>Zinc carboxypeptidase</t>
  </si>
  <si>
    <t>Peptidase M14, carboxypeptidase A</t>
  </si>
  <si>
    <t>TraesCS6A01G059300</t>
  </si>
  <si>
    <t>31 364 871 .. 31 363 032 (-)</t>
  </si>
  <si>
    <t>UDP-glycosyltransferase</t>
  </si>
  <si>
    <t>TraesCS6A01G059400</t>
  </si>
  <si>
    <t>31 369 870 .. 31 367 678 (-)</t>
  </si>
  <si>
    <t>TraesCS6A01G059500</t>
  </si>
  <si>
    <t>31 374 537 .. 31 370 793 (-)</t>
  </si>
  <si>
    <t>BP: spindle assembly; CC: HAUS complex</t>
  </si>
  <si>
    <t>HAUS augmin-like complex subunit 4</t>
  </si>
  <si>
    <t>TraesCS6A01G059600</t>
  </si>
  <si>
    <t>31 380 684 .. 31 383 393 (+)</t>
  </si>
  <si>
    <t>Glutathione S-transferase,-like protein</t>
  </si>
  <si>
    <t>Glutathione S-transferase, N-terminal; Glutathione S-transferase, C-terminal-like; Thioredoxin-like fold; Glutathione S-transferase (GST)</t>
  </si>
  <si>
    <t>TraesCS6A01G059700</t>
  </si>
  <si>
    <t>31 390 390 .. 31 392 080 (+)</t>
  </si>
  <si>
    <t>TraesCS6A01G059800</t>
  </si>
  <si>
    <t>31 584 464 .. 31 583 535 (-)</t>
  </si>
  <si>
    <t>BP: response to stress; BP: response to water</t>
  </si>
  <si>
    <t>Dehydrin</t>
  </si>
  <si>
    <t>Dehydrin; Dehydrin, conserved site</t>
  </si>
  <si>
    <t>TraesCS6A01G059900</t>
  </si>
  <si>
    <t>31 588 160 .. 31 586 959 (-)</t>
  </si>
  <si>
    <t>Beta-glucanase</t>
  </si>
  <si>
    <t>TraesCS6A01G060000</t>
  </si>
  <si>
    <t>31 593 934 .. 31 594 882 (+)</t>
  </si>
  <si>
    <t>homeodomain GLABROUS 2</t>
  </si>
  <si>
    <t>TraesCS6A01G060100</t>
  </si>
  <si>
    <t>31 635 603 .. 31 636 516 (+)</t>
  </si>
  <si>
    <t>TraesCS6A01G060200</t>
  </si>
  <si>
    <t>31 745 533 .. 31 743 074 (-)</t>
  </si>
  <si>
    <t>TraesCS6A01G060300</t>
  </si>
  <si>
    <t>31 755 172 .. 31 750 275 (-)</t>
  </si>
  <si>
    <t>Ubiquitin thioesterase</t>
  </si>
  <si>
    <t>OTU domain; Peptidase C65, otubain</t>
  </si>
  <si>
    <t>TraesCS6A01G060400</t>
  </si>
  <si>
    <t>32 228 351 .. 32 229 550 (+)</t>
  </si>
  <si>
    <t>TraesCS6A01G060500</t>
  </si>
  <si>
    <t>32 251 610 .. 32 250 360 (-)</t>
  </si>
  <si>
    <t>TraesCS6A01G060600</t>
  </si>
  <si>
    <t>32 534 197 .. 32 530 364 (-)</t>
  </si>
  <si>
    <t>MF: ATP binding; CC: nucleus; BP: regulation of transcription, DNA-templated</t>
  </si>
  <si>
    <t>Growth-regulating factor</t>
  </si>
  <si>
    <t>Glutamine-Leucine-Glutamine, QLQ</t>
  </si>
  <si>
    <t>TraesCS6A01G060700</t>
  </si>
  <si>
    <t>32 658 028 .. 32 662 149 (+)</t>
  </si>
  <si>
    <t>TraesCS6A01G060800</t>
  </si>
  <si>
    <t>32 667 678 .. 32 671 250 (+)</t>
  </si>
  <si>
    <t>TraesCS6A01G060900</t>
  </si>
  <si>
    <t>32 739 398 .. 32 744 163 (+)</t>
  </si>
  <si>
    <t>TraesCS6A01G061000</t>
  </si>
  <si>
    <t>32 796 994 .. 32 795 043 (-)</t>
  </si>
  <si>
    <t>TraesCS6A01G061100</t>
  </si>
  <si>
    <t>32 814 230 .. 32 809 546 (-)</t>
  </si>
  <si>
    <t>TraesCS6A01G061200</t>
  </si>
  <si>
    <t>32 900 823 .. 32 897 610 (-)</t>
  </si>
  <si>
    <t>TraesCS6A01G061300</t>
  </si>
  <si>
    <t>32 913 628 .. 32 913 020 (-)</t>
  </si>
  <si>
    <t>TraesCS6A01G061400</t>
  </si>
  <si>
    <t>32 919 378 .. 32 920 249 (+)</t>
  </si>
  <si>
    <t>TraesCS6A01G061500</t>
  </si>
  <si>
    <t>33 001 500 .. 33 002 199 (+)</t>
  </si>
  <si>
    <t>TraesCS6A01G061600</t>
  </si>
  <si>
    <t>33 008 662 .. 33 008 103 (-)</t>
  </si>
  <si>
    <t>TraesCS6A01G061700</t>
  </si>
  <si>
    <t>33 010 713 .. 33 011 535 (+)</t>
  </si>
  <si>
    <t>TraesCS6A01G061800</t>
  </si>
  <si>
    <t>33 024 837 .. 33 012 501 (-)</t>
  </si>
  <si>
    <t>TraesCS6A01G061900</t>
  </si>
  <si>
    <t>33 020 244 .. 33 022 588 (+)</t>
  </si>
  <si>
    <t>EGF-type aspartate/asparagine hydroxylation site; Protein kinase domain; EGF-like domain; EGF-like calcium-binding domain; Serine/threonine-protein kinase, active site; Protein kinase-like domain; Protein kinase, ATP binding site; EGF-like calcium-binding, conserved site</t>
  </si>
  <si>
    <t>TraesCS6A01G062000</t>
  </si>
  <si>
    <t>33 188 507 .. 33 184 186 (-)</t>
  </si>
  <si>
    <t>TraesCS6A01G062100</t>
  </si>
  <si>
    <t>33 224 472 .. 33 222 812 (-)</t>
  </si>
  <si>
    <t>TraesCS6A01G062200</t>
  </si>
  <si>
    <t>33 255 092 .. 33 261 153 (+)</t>
  </si>
  <si>
    <t>TraesCS6A01G062300</t>
  </si>
  <si>
    <t>33 298 252 .. 33 292 237 (-)</t>
  </si>
  <si>
    <t>MF: nucleotide binding; MF: catalytic activity; MF: DNA-directed 5'-3' RNA polymerase activity; BP: transcription, DNA-templated; BP: cellular metabolic process</t>
  </si>
  <si>
    <t>DNA-directed RNA polymerase II subunit rpb4</t>
  </si>
  <si>
    <t>RNA polymerase II, Rpb4; RNA polymerase II, Rpb4, core; HRDC-like</t>
  </si>
  <si>
    <t>TraesCS6A01G062400</t>
  </si>
  <si>
    <t>33 403 848 .. 33 403 605 (-)</t>
  </si>
  <si>
    <t>Pigment epithelium-derived factor</t>
  </si>
  <si>
    <t>F-box domain; Six-bladed beta-propeller, TolB-like; Galactose oxidase/kelch, beta-propeller</t>
  </si>
  <si>
    <t>TraesCS6A01G062500</t>
  </si>
  <si>
    <t>33 529 849 .. 33 534 217 (+)</t>
  </si>
  <si>
    <t>TraesCS6A01G062600</t>
  </si>
  <si>
    <t>33 535 752 .. 33 534 734 (-)</t>
  </si>
  <si>
    <t>TraesCS6A01G062700</t>
  </si>
  <si>
    <t>33 543 179 .. 33 539 763 (-)</t>
  </si>
  <si>
    <t>TraesCS6A01G062800</t>
  </si>
  <si>
    <t>33 548 045 .. 33 548 640 (+)</t>
  </si>
  <si>
    <t>TraesCS6A01G062900</t>
  </si>
  <si>
    <t>33 552 300 .. 33 553 448 (+)</t>
  </si>
  <si>
    <t>TraesCS6A01G063000</t>
  </si>
  <si>
    <t>33 582 742 .. 33 586 036 (+)</t>
  </si>
  <si>
    <t>MF: potassium ion transmembrane transporter activity; CC: membrane;5 BP: potassium ion transmembrane transport</t>
  </si>
  <si>
    <t>TraesCS6A01G063100</t>
  </si>
  <si>
    <t>33 949 212 .. 33 949 820 (+)</t>
  </si>
  <si>
    <t>TraesCS6A01G063200</t>
  </si>
  <si>
    <t>33 952 629 .. 33 953 613 (+)</t>
  </si>
  <si>
    <t>MF: ribose-5-phosphate isomerase activity; BP: pentose-phosphate shunt, non-oxidative branch</t>
  </si>
  <si>
    <t>Ribose-5-phosphate isomerase A</t>
  </si>
  <si>
    <t>Ribose 5-phosphate isomerase, type A</t>
  </si>
  <si>
    <t>TraesCS6A01G063300</t>
  </si>
  <si>
    <t>33 958 001 .. 33 954 095 (-)</t>
  </si>
  <si>
    <t>TraesCS6A01G063400</t>
  </si>
  <si>
    <t>33 964 255 .. 33 963 498 (-)</t>
  </si>
  <si>
    <t>TraesCS6A01G063500</t>
  </si>
  <si>
    <t>33 967 760 .. 33 970 198 (+)</t>
  </si>
  <si>
    <t>TraesCS6A01G063600</t>
  </si>
  <si>
    <t>34 009 203 .. 34 013 942 (+)</t>
  </si>
  <si>
    <t>TraesCS6A01G063700</t>
  </si>
  <si>
    <t>34 029 127 .. 34 033 068 (+)</t>
  </si>
  <si>
    <t>TraesCS6A01G063800</t>
  </si>
  <si>
    <t>34 039 600 .. 34 039 340 (-)</t>
  </si>
  <si>
    <t>indeterminate(ID)-domain 11</t>
  </si>
  <si>
    <t>TraesCS6A01G063900</t>
  </si>
  <si>
    <t>34 071 396 .. 34 070 738 (-)</t>
  </si>
  <si>
    <t>TraesCS6A01G064000</t>
  </si>
  <si>
    <t>34 177 996 .. 34 181 070 (+)</t>
  </si>
  <si>
    <t>TraesCS6A01G064100</t>
  </si>
  <si>
    <t>34 272 878 .. 34 272 396 (-)</t>
  </si>
  <si>
    <t>DUF241 domain protein, putative (DUF241)</t>
  </si>
  <si>
    <t>Protein of unknown function DUF241, plant</t>
  </si>
  <si>
    <t>TraesCS6A01G064200</t>
  </si>
  <si>
    <t>34 275 216 .. 34 274 298 (-)</t>
  </si>
  <si>
    <t>TraesCS6A01G064300</t>
  </si>
  <si>
    <t>34 277 961 .. 34 277 120 (-)</t>
  </si>
  <si>
    <t>TraesCS6A01G064400</t>
  </si>
  <si>
    <t>34 279 983 .. 34 279 279 (-)</t>
  </si>
  <si>
    <t>TraesCS6A01G064500</t>
  </si>
  <si>
    <t>34 282 024 .. 34 281 106 (-)</t>
  </si>
  <si>
    <t>TraesCS6A01G064600</t>
  </si>
  <si>
    <t>34 285 946 .. 34 283 159 (-)</t>
  </si>
  <si>
    <t>Proline--tRNA ligase</t>
  </si>
  <si>
    <t>TraesCS6A01G064700</t>
  </si>
  <si>
    <t>34 304 036 .. 34 302 299 (-)</t>
  </si>
  <si>
    <t>TraesCS6A01G064800</t>
  </si>
  <si>
    <t>34 323 978 .. 34 323 377 (-)</t>
  </si>
  <si>
    <t>TraesCS6A01G064900</t>
  </si>
  <si>
    <t>34 390 525 .. 34 389 636 (-)</t>
  </si>
  <si>
    <t>TraesCS6A01G065000</t>
  </si>
  <si>
    <t>34 392 715 .. 34 391 818 (-)</t>
  </si>
  <si>
    <t>TraesCS6A01G065100</t>
  </si>
  <si>
    <t>34 405 740 .. 34 406 747 (+)</t>
  </si>
  <si>
    <t>TraesCS6A01G065200</t>
  </si>
  <si>
    <t>34 414 739 .. 34 413 082 (-)</t>
  </si>
  <si>
    <t>TraesCS6A01G065300</t>
  </si>
  <si>
    <t>34 690 659 .. 34 689 069 (-)</t>
  </si>
  <si>
    <t>TraesCS6A01G065400</t>
  </si>
  <si>
    <t>34 979 092 .. 34 983 010 (+)</t>
  </si>
  <si>
    <t>Arginine/serine-rich splicing factor</t>
  </si>
  <si>
    <t>TraesCS6A01G065500</t>
  </si>
  <si>
    <t>35 110 483 .. 35 111 608 (+)</t>
  </si>
  <si>
    <t>Cysteine peptidase, cysteine active site; Peptidase C1A, papain C-terminal; Cathepsin propeptide inhibitor domain (I29); Cysteine peptidase, histidine active site</t>
  </si>
  <si>
    <t>TraesCS6A01G065600</t>
  </si>
  <si>
    <t>35 143 700 .. 35 145 182 (+)</t>
  </si>
  <si>
    <t>NAC domain,</t>
  </si>
  <si>
    <t>TraesCS6A01G065700</t>
  </si>
  <si>
    <t>35 179 702 .. 35 181 878 (+)</t>
  </si>
  <si>
    <t>TraesCS6A01G065800</t>
  </si>
  <si>
    <t>35 187 424 .. 35 185 514 (-)</t>
  </si>
  <si>
    <t>SET domain; Zinc finger, PHD-type; Zinc finger, FYVE/PHD-type; Zinc finger, RING/FYVE/PHD-type; Zinc finger, PHD-type, conserved site; Zinc finger, PHD-finger</t>
  </si>
  <si>
    <t>TraesCS6A01G065900</t>
  </si>
  <si>
    <t>35 254 826 .. 35 255 863 (+)</t>
  </si>
  <si>
    <t>TraesCS6A01G066000</t>
  </si>
  <si>
    <t>35 348 053 .. 35 352 130 (+)</t>
  </si>
  <si>
    <t>BP: isoprenoid biosynthetic process</t>
  </si>
  <si>
    <t>Geranylgeranyl diphosphate synthase</t>
  </si>
  <si>
    <t>Polyprenyl synthetase; Isoprenoid synthase domain; Polyprenyl synthetase, conserved site</t>
  </si>
  <si>
    <t>TraesCS6A01G066100</t>
  </si>
  <si>
    <t>35 471 465 .. 35 472 628 (+)</t>
  </si>
  <si>
    <t>plant/protein</t>
  </si>
  <si>
    <t>TraesCS6A01G066200</t>
  </si>
  <si>
    <t>35 478 280 .. 35 484 242 (+)</t>
  </si>
  <si>
    <t>ARC6</t>
  </si>
  <si>
    <t>DnaJ domain; Domain of unknown function DUF4101</t>
  </si>
  <si>
    <t>TraesCS6A01G066300</t>
  </si>
  <si>
    <t>35 543 452 .. 35 543 787 (+)</t>
  </si>
  <si>
    <t>TraesCS6A01G066400</t>
  </si>
  <si>
    <t>35 543 851 .. 35 547 043 (+)</t>
  </si>
  <si>
    <t>Eukaryotic translation initiation factor 3 subunit J</t>
  </si>
  <si>
    <t>Eukaryotic translation initiation factor 3 subunit J; Eukaryotic translation initiation factor 3-like domain</t>
  </si>
  <si>
    <t>TraesCS6A01G066500</t>
  </si>
  <si>
    <t>35 552 542 .. 35 551 951 (-)</t>
  </si>
  <si>
    <t>Arachidonate 15-lipoxygenase B</t>
  </si>
  <si>
    <t>TraesCS6A01G066600</t>
  </si>
  <si>
    <t>35 559 165 .. 35 559 872 (+)</t>
  </si>
  <si>
    <t>Galactose oxidase/kelch, beta-propeller; F-box associated domain, type 3; Kelch-type beta propeller; F-box associated interaction domain</t>
  </si>
  <si>
    <t>TraesCS6A01G066700</t>
  </si>
  <si>
    <t>35 563 612 .. 35 561 099 (-)</t>
  </si>
  <si>
    <t>TraesCS6A01G066800</t>
  </si>
  <si>
    <t>35 581 719 .. 35 580 136 (-)</t>
  </si>
  <si>
    <t>TraesCS6A01G066900</t>
  </si>
  <si>
    <t>35 630 053 .. 35 637 447 (+)</t>
  </si>
  <si>
    <t>TraesCS6A01G067000</t>
  </si>
  <si>
    <t>35 640 690 .. 35 636 903 (-)</t>
  </si>
  <si>
    <t>MF: nucleotidyltransferase activity</t>
  </si>
  <si>
    <t>Poly(A) RNA polymerase cid11</t>
  </si>
  <si>
    <t>PAP/25A-associated; Polymerase, nucleotidyl transferase domain</t>
  </si>
  <si>
    <t>TraesCS6A01G067100</t>
  </si>
  <si>
    <t>35 642 879 .. 35 645 863 (+)</t>
  </si>
  <si>
    <t>Histone deacetylase complex subunit SAP18</t>
  </si>
  <si>
    <t>Sin3 associated polypeptide p18</t>
  </si>
  <si>
    <t>TraesCS6A01G067200</t>
  </si>
  <si>
    <t>35 649 085 .. 35 647 211 (-)</t>
  </si>
  <si>
    <t>TraesCS6A01G067300</t>
  </si>
  <si>
    <t>35 827 241 .. 35 824 296 (-)</t>
  </si>
  <si>
    <t>Linalool synthase, chloroplastic</t>
  </si>
  <si>
    <t>TraesCS6A01G067400</t>
  </si>
  <si>
    <t>35 929 295 .. 35 929 098 (-)</t>
  </si>
  <si>
    <t>TraesCS6A01G067500</t>
  </si>
  <si>
    <t>35 991 180 .. 35 987 747 (-)</t>
  </si>
  <si>
    <t>TraesCS6A01G067600</t>
  </si>
  <si>
    <t>36 056 559 .. 36 052 710 (-)</t>
  </si>
  <si>
    <t>TraesCS6A01G067700</t>
  </si>
  <si>
    <t>36 110 655 .. 36 105 754 (-)</t>
  </si>
  <si>
    <t>TraesCS6A01G067800</t>
  </si>
  <si>
    <t>36 253 502 .. 36 249 626 (-)</t>
  </si>
  <si>
    <t>TraesCS6A01G067900</t>
  </si>
  <si>
    <t>36 399 208 .. 36 399 447 (+)</t>
  </si>
  <si>
    <t>carboxyl-terminal proteinase, putative (DUF239)</t>
  </si>
  <si>
    <t>TraesCS6A01G068000</t>
  </si>
  <si>
    <t>36 433 862 .. 36 429 712 (-)</t>
  </si>
  <si>
    <t>HVA22-like protein</t>
  </si>
  <si>
    <t>TB2/DP1/HVA22-related protein</t>
  </si>
  <si>
    <t>TraesCS6A01G068100</t>
  </si>
  <si>
    <t>36 518 096 .. 36 517 614 (-)</t>
  </si>
  <si>
    <t>TraesCS6A01G068200</t>
  </si>
  <si>
    <t>36 528 668 .. 36 531 061 (+)</t>
  </si>
  <si>
    <t>TraesCS6A01G068300</t>
  </si>
  <si>
    <t>36 684 210 .. 36 687 132 (+)</t>
  </si>
  <si>
    <t>MF: gamma-glutamylcyclotransferase activity; BP: glutathione catabolic process</t>
  </si>
  <si>
    <t>Gamma-glutamylcyclotransferase</t>
  </si>
  <si>
    <t>Glutathione-specific gamma-glutamylcyclotransferase</t>
  </si>
  <si>
    <t>TraesCS6A01G068400</t>
  </si>
  <si>
    <t>36 916 188 .. 36 923 193 (+)</t>
  </si>
  <si>
    <t>Coenzyme F420:L-glutamate ligase</t>
  </si>
  <si>
    <t>TraesCS6A01G068500</t>
  </si>
  <si>
    <t>36 947 507 .. 36 949 339 (+)</t>
  </si>
  <si>
    <t>C2 calcium/lipid-binding plant phosphoribosyltransferase family protein</t>
  </si>
  <si>
    <t>TraesCS6A01G068600</t>
  </si>
  <si>
    <t>36 991 851 .. 36 983 638 (-)</t>
  </si>
  <si>
    <t>TraesCS6A01G068700</t>
  </si>
  <si>
    <t>37 060 221 .. 37 056 770 (-)</t>
  </si>
  <si>
    <t>UPF0176 protein</t>
  </si>
  <si>
    <t>Rhodanese-like domain; IPR020936: Uncharacterised protein family UPF0176</t>
  </si>
  <si>
    <t>TraesCS6A01G068800</t>
  </si>
  <si>
    <t>37 377 271 .. 37 395 605 (+)</t>
  </si>
  <si>
    <t>TraesCS6A01G068900</t>
  </si>
  <si>
    <t>37 408 119 .. 37 407 147 (-)</t>
  </si>
  <si>
    <t>TraesCS6A01G069000</t>
  </si>
  <si>
    <t>37 413 578 .. 37 416 855 (+)</t>
  </si>
  <si>
    <t>Glycoside hydrolase, family 32; Glycosyl hydrolase family 32, N-terminal; Glycosyl hydrolase family 32, C-terminal; Concanavalin A-like lectin/glucanase domain; Glycoside hydrolase, family 32, active site; Glycosyl hydrolase, five-bladed beta-propellor domain</t>
  </si>
  <si>
    <t>TraesCS6A01G069100</t>
  </si>
  <si>
    <t>37 418 252 .. 37 418 821 (+)</t>
  </si>
  <si>
    <t>Epidermal growth factor receptor substrate 15-like 1</t>
  </si>
  <si>
    <t>TraesCS6A01G069200</t>
  </si>
  <si>
    <t>37 456 425 .. 37 445 472 (-)</t>
  </si>
  <si>
    <t>TraesCS6A01G069300</t>
  </si>
  <si>
    <t>37 450 616 .. 37 453 724 (+)</t>
  </si>
  <si>
    <t>TraesCS6A01G069400</t>
  </si>
  <si>
    <t>37 456 607 .. 37 461 315 (+)</t>
  </si>
  <si>
    <t>Methyltransferase-like protein</t>
  </si>
  <si>
    <t>Ribosomal RNA large subunit methyltransferase F-like; S-adenosyl-L-methionine dependent methyltransferase, Mett10D, predicted; S-adenosyl-L-methionine-dependent methyltransferase</t>
  </si>
  <si>
    <t>TraesCS6A01G069500</t>
  </si>
  <si>
    <t>37 700 577 .. 37 701 826 (+)</t>
  </si>
  <si>
    <t>MF: nucleic acid binding; MF: DNA binding; BP: regulation of transcription, DNA-templated; MF: zinc ion binding</t>
  </si>
  <si>
    <t>Cold shock protein</t>
  </si>
  <si>
    <t>Zinc finger, CCHC-type; Cold-shock protein, DNA-binding; Cold shock domain; Nucleic acid-binding, OB-fold; Cold-shock conserved site</t>
  </si>
  <si>
    <t>TraesCS6A01G069600</t>
  </si>
  <si>
    <t>37 708 465 .. 37 707 800 (-)</t>
  </si>
  <si>
    <t>TraesCS6A01G069700</t>
  </si>
  <si>
    <t>37 772 006 .. 37 770 735 (-)</t>
  </si>
  <si>
    <t>kinase superfamily with octicosapeptide/Phox/Bem1p domain-containing protein</t>
  </si>
  <si>
    <t>TraesCS6A01G069800</t>
  </si>
  <si>
    <t>37 845 616 .. 37 844 912 (-)</t>
  </si>
  <si>
    <t>TraesCS6A01G069900</t>
  </si>
  <si>
    <t>38 105 105 .. 38 099 130 (-)</t>
  </si>
  <si>
    <t>TraesCS6A01G351500</t>
  </si>
  <si>
    <t>584 508 516 .. 584 507 462 (-)</t>
  </si>
  <si>
    <t>TraesCS6A01G351600</t>
  </si>
  <si>
    <t>584 543 813 .. 584 546 431 (+)</t>
  </si>
  <si>
    <t>Sugar transporter</t>
  </si>
  <si>
    <t>TraesCS6A01G351700</t>
  </si>
  <si>
    <t>584 593 648 .. 584 594 793 (+)</t>
  </si>
  <si>
    <t>BP: nuclear-transcribed mRNA catabolic process, non-stop decay; BP: nuclear-transcribed mRNA catabolic process, no-go decay; BP: RNA surveillance</t>
  </si>
  <si>
    <t>Protein pelota homolog</t>
  </si>
  <si>
    <t>Translation release factor pelota; eRF1 domain 1/Pelota-like; eRF1 domain 2; eRF1 domain 3; 50S ribosomal protein L30e-like</t>
  </si>
  <si>
    <t>TraesCS6A01G351800</t>
  </si>
  <si>
    <t>584 687 741 .. 584 678 383 (-)</t>
  </si>
  <si>
    <t>MF: lipid transporter activity; BP: lipid transport; CC: integral component of membrane</t>
  </si>
  <si>
    <t>Protein RFT1-like protein</t>
  </si>
  <si>
    <t>RFT1</t>
  </si>
  <si>
    <t>TraesCS6A01G351900</t>
  </si>
  <si>
    <t>584 695 436 .. 584 693 916 (-)</t>
  </si>
  <si>
    <t>TraesCS6A01G352000</t>
  </si>
  <si>
    <t>584 699 702 .. 584 701 491 (+)</t>
  </si>
  <si>
    <t>TraesCS6A01G352100</t>
  </si>
  <si>
    <t>584 758 054 .. 584 759 452 (+)</t>
  </si>
  <si>
    <t>TraesCS6A01G352200</t>
  </si>
  <si>
    <t>584 912 377 .. 584 909 684 (-)</t>
  </si>
  <si>
    <t>TraesCS6A01G352300</t>
  </si>
  <si>
    <t>584 943 137 .. 584 947 048 (+)</t>
  </si>
  <si>
    <t>Zinc finger, RING-type; Ankyrin repeat; Zinc finger, RING/FYVE/PHD-type; Zinc finger, RING-type, conserved site; Ankyrin repeat-containing domain</t>
  </si>
  <si>
    <t>TraesCS6A01G352400</t>
  </si>
  <si>
    <t>584 949 788 .. 584 950 693 (+)</t>
  </si>
  <si>
    <t>BP: RNA splicing</t>
  </si>
  <si>
    <t>U4/U6.U5 small nuclear ribonucleoprotein 27 kDa protein</t>
  </si>
  <si>
    <t>TraesCS6A01G352500</t>
  </si>
  <si>
    <t>584 954 989 .. 584 954 642 (-)</t>
  </si>
  <si>
    <t>TraesCS6A01G352600</t>
  </si>
  <si>
    <t>584 958 443 .. 584 957 001 (-)</t>
  </si>
  <si>
    <t>TraesCS6A01G352700</t>
  </si>
  <si>
    <t>584 979 889 .. 584 982 420 (+)</t>
  </si>
  <si>
    <t>TraesCS6A01G352800</t>
  </si>
  <si>
    <t>584 990 567 .. 584 988 528 (-)</t>
  </si>
  <si>
    <t>TraesCS6A01G352900</t>
  </si>
  <si>
    <t>584 997 804 .. 584 999 843 (+)</t>
  </si>
  <si>
    <t>TraesCS6A01G353000</t>
  </si>
  <si>
    <t>585 006 804 .. 585 007 181 (+)</t>
  </si>
  <si>
    <t>BEACH-DOMAIN HOMOLOG A1</t>
  </si>
  <si>
    <t>TraesCS6A01G353100</t>
  </si>
  <si>
    <t>585 056 883 .. 585 057 826 (+)</t>
  </si>
  <si>
    <t>TraesCS6A01G353200</t>
  </si>
  <si>
    <t>585 108 046 .. 585 110 855 (+)</t>
  </si>
  <si>
    <t>BP: carbohydrate metabolic process; MF: racemase and epimerase activity, acting on carbohydrates and derivatives</t>
  </si>
  <si>
    <t>UDP-glucuronate 4-epimerase 4</t>
  </si>
  <si>
    <t>Nucleotide sugar epimerase; NAD(P)-binding domain</t>
  </si>
  <si>
    <t>TraesCS6A01G353300</t>
  </si>
  <si>
    <t>585 168 479 .. 585 170 952 (+)</t>
  </si>
  <si>
    <t>TraesCS6A01G353400</t>
  </si>
  <si>
    <t>585 174 093 .. 585 176 268 (+)</t>
  </si>
  <si>
    <t>Kinase</t>
  </si>
  <si>
    <t>TraesCS6A01G353500</t>
  </si>
  <si>
    <t>585 187 497 .. 585 195 069 (+)</t>
  </si>
  <si>
    <t>TraesCS6A01G353600</t>
  </si>
  <si>
    <t>585 200 114 .. 585 196 649 (-)</t>
  </si>
  <si>
    <t>Autophagy-related protein 18</t>
  </si>
  <si>
    <t>TraesCS6A01G353700</t>
  </si>
  <si>
    <t>585 427 038 .. 585 429 305 (+)</t>
  </si>
  <si>
    <t>MF: chlorophyllide a oxygenase [overall] activity; MF: oxidoreductase activity; MF: 2 iron, 2 sulfur cluster binding; BP: oxidation-reduction process</t>
  </si>
  <si>
    <t>Pheophorbide a oxygenase, chloroplastic</t>
  </si>
  <si>
    <t>Pheophorbide a oxygenase; Rieske [2Fe-2S] iron-sulphur domain</t>
  </si>
  <si>
    <t>TraesCS6A01G353800</t>
  </si>
  <si>
    <t>585 432 779 .. 585 429 346 (-)</t>
  </si>
  <si>
    <t>Serine incorporator</t>
  </si>
  <si>
    <t>Serine incorporator/TMS membrane protein</t>
  </si>
  <si>
    <t>TraesCS6A01G353900</t>
  </si>
  <si>
    <t>585 442 114 .. 585 438 429 (-)</t>
  </si>
  <si>
    <t>MF: nucleic acid binding;GO:0046872 MF: metal ion binding</t>
  </si>
  <si>
    <t>Zinc finger CCCH-type with G patch domain protein</t>
  </si>
  <si>
    <t>G-patch domain; Zinc finger, CCCH-type</t>
  </si>
  <si>
    <t>TraesCS6A01G354000</t>
  </si>
  <si>
    <t>585 444 274 .. 585 444 963 (+)</t>
  </si>
  <si>
    <t>Target of Myb protein 1</t>
  </si>
  <si>
    <t>TraesCS6A01G354100</t>
  </si>
  <si>
    <t>585 485 512 .. 585 495 485 (+)</t>
  </si>
  <si>
    <t>Isopentenyl-diphosphate delta-isomerase</t>
  </si>
  <si>
    <t>NUDIX hydrolase domain; NUDIX hydrolase domain-like</t>
  </si>
  <si>
    <t>TraesCS6A01G354200</t>
  </si>
  <si>
    <t>585 513 975 .. 585 497 249 (-)</t>
  </si>
  <si>
    <t>BP: vesicle docking involved in exocytosis; BP: vesicle-mediated transport</t>
  </si>
  <si>
    <t>Vacuolar protein-sorting protein 33</t>
  </si>
  <si>
    <t>Sec1-like protein</t>
  </si>
  <si>
    <t>TraesCS6A01G354300</t>
  </si>
  <si>
    <t>585 786 824 .. 585 798 368 (+)</t>
  </si>
  <si>
    <t>MF: catalytic activity; MF: oxidoreductase activity; MF: oxidoreductase activity, acting on CH-OH group of donors; MF: flavin adenine dinucleotide binding; BP: oxidation-reduction process</t>
  </si>
  <si>
    <t>D-lactate dehydrogenase, putative</t>
  </si>
  <si>
    <t>FAD-linked oxidase, C-terminal; FAD linked oxidase, N-terminal; FAD-linked oxidase-like, C-terminal; FAD-binding, type 2; FAD-binding, type 2, subdomain 1; CO dehydrogenase flavoprotein-like, FAD-binding, subdomain 2; Vanillyl-alcohol oxidase, C-terminal subdomain 2</t>
  </si>
  <si>
    <t>TraesCS6A01G354400</t>
  </si>
  <si>
    <t>585 822 022 .. 585 811 553 (-)</t>
  </si>
  <si>
    <t>Clustered mitochondria protein</t>
  </si>
  <si>
    <t>etratricopeptide-like helical domain; Winged helix-turn-helix DNA-binding domain; Tetratricopeptide repeat-containing domain; Tetratricopeptide repeat; Clustered mitochondria protein, N-terminal; CLU central domain</t>
  </si>
  <si>
    <t>TraesCS6A01G354500</t>
  </si>
  <si>
    <t>585 963 389 .. 585 964 070 (+)</t>
  </si>
  <si>
    <t>Membrane steroid-binding protein</t>
  </si>
  <si>
    <t>Cytochrome b5-like heme/steroid binding domain</t>
  </si>
  <si>
    <t>TraesCS6A01G354600</t>
  </si>
  <si>
    <t>585 970 976 .. 585 974 163 (+)</t>
  </si>
  <si>
    <t>TraesCS6A01G354700</t>
  </si>
  <si>
    <t>586 017 729 .. 586 017 223 (-)</t>
  </si>
  <si>
    <t>TraesCS6A01G354800</t>
  </si>
  <si>
    <t>586 038 337 .. 586 030 345 (-)</t>
  </si>
  <si>
    <t>Domain of unknown function DUF4283; PGG domain</t>
  </si>
  <si>
    <t>TraesCS6A01G354900</t>
  </si>
  <si>
    <t>586 096 902 .. 586 100 362 (+)</t>
  </si>
  <si>
    <t>ATP-dependent DNA helicase</t>
  </si>
  <si>
    <t>TraesCS6A01G355000</t>
  </si>
  <si>
    <t>586 105 301 .. 586 100 756 (-)</t>
  </si>
  <si>
    <t>Snf1-related kinase interactor 1, putative</t>
  </si>
  <si>
    <t>TraesCS6A01G355100</t>
  </si>
  <si>
    <t>586 112 055 .. 586 108 411 (-)</t>
  </si>
  <si>
    <t>TraesCS6A01G355200</t>
  </si>
  <si>
    <t>586 317 126 .. 586 323 913 (+)</t>
  </si>
  <si>
    <t>QWRF motif protein (DUF566)</t>
  </si>
  <si>
    <t>QWRF family</t>
  </si>
  <si>
    <t>TraesCS6A01G355300</t>
  </si>
  <si>
    <t>586 329 634 .. 586 325 082 (-)</t>
  </si>
  <si>
    <t>Translation initiation factor IF-3</t>
  </si>
  <si>
    <t>Translation initiation factor 3; Translation initiation factor 3, N-terminal; Translation initiation factor 3, C-terminal</t>
  </si>
  <si>
    <t>TraesCS6A01G355400</t>
  </si>
  <si>
    <t>586 770 093 .. 586 782 183 (+)</t>
  </si>
  <si>
    <t>Myosin heavy chain-like protein, putative</t>
  </si>
  <si>
    <t>EEIG1/EHBP1 N-terminal domain</t>
  </si>
  <si>
    <t>TraesCS6A01G355500</t>
  </si>
  <si>
    <t>586 817 824 .. 586 815 894 (-)</t>
  </si>
  <si>
    <t>TraesCS6A01G355600</t>
  </si>
  <si>
    <t>586 839 401 .. 586 833 244 (-)</t>
  </si>
  <si>
    <t>Protein phosphatase 2C family protein</t>
  </si>
  <si>
    <t>TraesCS6A01G355700</t>
  </si>
  <si>
    <t>586 847 188 .. 586 848 999 (+)</t>
  </si>
  <si>
    <t>TraesCS6A01G355800</t>
  </si>
  <si>
    <t>586 876 643 .. 586 878 066 (+)</t>
  </si>
  <si>
    <t>MF: copper ion binding; CC: mitochondrial intermembrane space; BP: copper ion transport; MF: copper chaperone activity</t>
  </si>
  <si>
    <t>Cytochrome c oxidase copper chaperone</t>
  </si>
  <si>
    <t>Cytochrome c oxidase copper chaperone; Cysteine alpha-hairpin motif superfamily</t>
  </si>
  <si>
    <t>TraesCS6A01G355900</t>
  </si>
  <si>
    <t>586 981 278 .. 586 985 199 (+)</t>
  </si>
  <si>
    <t>p-loop ntpase domain-containing protein lpa1-like 2</t>
  </si>
  <si>
    <t>TraesCS6A01G356000</t>
  </si>
  <si>
    <t>586 999 579 .. 586 995 783 (-)</t>
  </si>
  <si>
    <t>RNA helicase</t>
  </si>
  <si>
    <t>TraesCS6A01G356100</t>
  </si>
  <si>
    <t>587 551 070 .. 587 550 504 (-)</t>
  </si>
  <si>
    <t>ABC transporter ATP-binding protein ARB1</t>
  </si>
  <si>
    <t>ABC transporter-like; P-loop containing nucleoside triphosphate hydrolase; ABC-transporter extension domain</t>
  </si>
  <si>
    <t>TraesCS6A01G356200</t>
  </si>
  <si>
    <t>587 553 888 .. 587 551 821 (-)</t>
  </si>
  <si>
    <t>ATP-binding cassette transporter</t>
  </si>
  <si>
    <t>TraesCS6A01G356300</t>
  </si>
  <si>
    <t>587 556 783 .. 587 555 220 (-)</t>
  </si>
  <si>
    <t>TraesCS6A01G356400</t>
  </si>
  <si>
    <t>587 563 902 .. 587 564 132 (+)</t>
  </si>
  <si>
    <t>TraesCS6A01G356500</t>
  </si>
  <si>
    <t>587 570 511 .. 587 564 389 (-)</t>
  </si>
  <si>
    <t>608 073 100 .. 608 074 756 (+)</t>
  </si>
  <si>
    <t>608 113 133 .. 608 118 509 (+)</t>
  </si>
  <si>
    <t>608 279 739 .. 608 279 158 (-)</t>
  </si>
  <si>
    <t>MF: protein kinase activity; MF: protein serine/threonine kinase activity;G MF: ATP binding; BP: protein phosphorylation; BP: recognition of pollen</t>
  </si>
  <si>
    <t>608 509 870 .. 608 504 870 (-)</t>
  </si>
  <si>
    <t>F-box domain;  Leucine-rich repeat domain, L domain-like</t>
  </si>
  <si>
    <t>TraesCS6A01G397300</t>
  </si>
  <si>
    <t>608 882 481 .. 608 881 750 (-)</t>
  </si>
  <si>
    <t> NADH:ubiquinone oxidoreductase, subunit 1/F420H2 oxidoreductase subunit H; NADH:ubiquinone oxidoreductase, subunit 1, conserved site</t>
  </si>
  <si>
    <t> F-box domain; Leucine-rich repeat domain, L domain-like</t>
  </si>
  <si>
    <t>608 967 170 .. 608 969 706 (+)</t>
  </si>
  <si>
    <t>609 031 265 .. 609 032 346 (+)</t>
  </si>
  <si>
    <t>609 044 681 .. 609 042 894 (-)</t>
  </si>
  <si>
    <t>609 058 341 .. 609 056 860 (-)</t>
  </si>
  <si>
    <t>609 107 673 .. 609 106 630 (-)</t>
  </si>
  <si>
    <t>609 149 733 .. 609 148 399 (-)</t>
  </si>
  <si>
    <t>609 163 824 .. 609 160 692 (-)</t>
  </si>
  <si>
    <t>PBS lyase HEAT-like repeat; Armadillo-like helical; Armadillo-type fold; Deoxyhypusine hydroxylase</t>
  </si>
  <si>
    <t>609 137 469 .. 609 143 588 (+)</t>
  </si>
  <si>
    <t>609 168 683 .. 609 165 670 (-)</t>
  </si>
  <si>
    <t>609 252 680 .. 609 258 301 (-)</t>
  </si>
  <si>
    <t>Chaperonin TCP-1, conserved site; Chaperonin Cpn60/TCP-1 family; T-complex protein 1, zeta subunit; Chaperone tailless complex polypeptide 1 (TCP-1); GroEL-like apical domain; IPR027413: GroEL-like equatorial domain</t>
  </si>
  <si>
    <t>MF: phosphorelay sensor kinase activity; BP: phosphorelay signal transduction system; MF: protein histidine kinase activity; MF: protein binding; CC: endoplasmic reticulum membrane;G BP: signal transduction; BP: negative regulation of ethylene-activated signaling pathway; MF: ethylene receptor activity; BP: response to stimulus; MF: ethylene binding</t>
  </si>
  <si>
    <t>Signal transduction response regulator, receiver domain; GAF domain; Histidine kinase-like ATPase, C-terminal domain; Signal transduction histidine kinase, dimerisation/phosphoacceptor domain; CheY-like superfamily; Ethylene receptor; IPR029016: GAF domain-like</t>
  </si>
  <si>
    <t>609 417 754 .. 609 425 258 (+)</t>
  </si>
  <si>
    <t>Fibrillarin; IPR020813: Fibrillarin, conserved site; IPR029063: S-adenosyl-L-methionine-dependent methyltransferase</t>
  </si>
  <si>
    <t>609 566 291 .. 609 564 585 (-)</t>
  </si>
  <si>
    <t>609 573 316 .. 609 577 524 (+)</t>
  </si>
  <si>
    <t>609 718 854 .. 609 716 157 (-)</t>
  </si>
  <si>
    <t>609 722 475 .. 609 743 218 (+)</t>
  </si>
  <si>
    <t>609 821 758 .. 609 813 735 (-)</t>
  </si>
  <si>
    <t>609 899 787 .. 609 898 210 (-)</t>
  </si>
  <si>
    <t>609 973 926 .. 609 972 318 (-)</t>
  </si>
  <si>
    <t>610 203 158 .. 610 207 014 (+)</t>
  </si>
  <si>
    <t>610 267 294 .. 610 276 559 (+)</t>
  </si>
  <si>
    <t>Protein kinase domain; Bulb-type lectin domain; PAN/Apple domain; Serine/threonine-protein kinase, active site; Protein kinase-like domain; Protein kinase, ATP binding site</t>
  </si>
  <si>
    <t>MF: metalloendopeptidase activity;GO:0006508 BP: proteolysis</t>
  </si>
  <si>
    <t>610 557 540 .. 610 557 917 (+)</t>
  </si>
  <si>
    <t xml:space="preserve">ТЕ </t>
  </si>
  <si>
    <t>610 597 539 .. 610 590 634 (-)</t>
  </si>
  <si>
    <t>610 858 523 .. 610 857 192 (-)</t>
  </si>
  <si>
    <t>610 897 859 .. 610 899 613 (+)</t>
  </si>
  <si>
    <t>610 929 180 .. 610 930 400 (+)</t>
  </si>
  <si>
    <t>610 934 246 .. 610 931 247 (-)</t>
  </si>
  <si>
    <t>MF: iron ion binding; MF: oxidoreductase activity, acting on paired donors, with incorporation or reduction of molecular oxygen;G MF: heme binding; BP: oxidation-reduction process</t>
  </si>
  <si>
    <t>611 310 805 .. 611 307 174 (-)</t>
  </si>
  <si>
    <t>611 314 951 .. 611 312 664 (-)</t>
  </si>
  <si>
    <t>MF: DNA binding; MF: protein binding; CC: nucleus; MF: oxidoreductase activity; BP: oxidation-reduction process</t>
  </si>
  <si>
    <t>611 513 232 .. 611 514 823 (+)</t>
  </si>
  <si>
    <t>611 523 329 .. 611 521 657 (-)</t>
  </si>
  <si>
    <t>611 666 132 .. 611 663 788 (-)</t>
  </si>
  <si>
    <t>612 290 538 .. 612 293 567 (+)</t>
  </si>
  <si>
    <t>612 332 960 .. 612 327 666 (-)</t>
  </si>
  <si>
    <t>612 570 554 .. 612 567 358 (-)</t>
  </si>
  <si>
    <t>TraesCS6A01G407900</t>
  </si>
  <si>
    <t>613 078 724 .. 613 081 604 (+)</t>
  </si>
  <si>
    <t>TraesCS6A01G408000</t>
  </si>
  <si>
    <t>613 093 321 .. 613 090 629 (-)</t>
  </si>
  <si>
    <t>TraesCS6A01G408100</t>
  </si>
  <si>
    <t>613 093 628 .. 613 096 934 (+)</t>
  </si>
  <si>
    <t>TraesCS6A01G408200</t>
  </si>
  <si>
    <t>613 100 858 .. 613 097 204 (-)</t>
  </si>
  <si>
    <t>Ribonuclease 3</t>
  </si>
  <si>
    <t>TraesCS6A01G408300</t>
  </si>
  <si>
    <t>613 238 221 .. 613 236 641 (-)</t>
  </si>
  <si>
    <t>Glycoside hydrolase family 16; Glycoside hydrolase, family 16, active site; IPR008264: Beta-glucanase; Xyloglucan endo-transglycosylase, C-terminal; Concanavalin A-like lectin/glucanase domain; Xyloglucan endotransglucosylase/hydrolase</t>
  </si>
  <si>
    <t>TraesCS6A01G408400</t>
  </si>
  <si>
    <t>613 244 897 .. 613 246 008 (+)</t>
  </si>
  <si>
    <t>Photosystem II 22 kDa, chloroplastic</t>
  </si>
  <si>
    <t>Chlorophyll a/b binding protein domain</t>
  </si>
  <si>
    <t>TraesCS6A01G408500</t>
  </si>
  <si>
    <t>613 267 058 .. 613 267 770 (+)</t>
  </si>
  <si>
    <t>TraesCS6A01G408600</t>
  </si>
  <si>
    <t>613 305 597 .. 613 303 243 (-)</t>
  </si>
  <si>
    <t>Protein kinase domain; Legume lectin domain; Serine-threonine/tyrosine-protein kinase, catalytic domain; Serine/threonine-protein kinase, active site; Protein kinase-like domain; Concanavalin A-like lectin/glucanase domain; Protein kinase, ATP binding site</t>
  </si>
  <si>
    <t>TraesCS6A01G408700</t>
  </si>
  <si>
    <t>613 312 226 .. 613 309 523 (-)</t>
  </si>
  <si>
    <t>Lectin-like receptor kinase family protein, putative</t>
  </si>
  <si>
    <t>TraesCS6A01G408900</t>
  </si>
  <si>
    <t>613 321 318 .. 613 318 553 (-)</t>
  </si>
  <si>
    <t>TraesCS6A01G409000</t>
  </si>
  <si>
    <t>613 315 333 .. 613 324 576 (+)</t>
  </si>
  <si>
    <t>TraesCS6A01G409100</t>
  </si>
  <si>
    <t>613 332 031 .. 613 326 948 (-)</t>
  </si>
  <si>
    <t>MF: nucleic acid binding;GO:0005524 MF: ATP binding</t>
  </si>
  <si>
    <t>TraesCS6A01G409200</t>
  </si>
  <si>
    <t>613 332 637 .. 613 335 899 (+)</t>
  </si>
  <si>
    <t>NAD(P)-binding domain; RmlD-like substrate binding domain</t>
  </si>
  <si>
    <t>TraesCS6A01G409300</t>
  </si>
  <si>
    <t>613 338 242 .. 613 338 529 (+)</t>
  </si>
  <si>
    <t>TraesCS6A01G409400</t>
  </si>
  <si>
    <t>613 346 554 .. 613 352 456 (+)</t>
  </si>
  <si>
    <t>Titan9, putative</t>
  </si>
  <si>
    <t>TraesCS6A01G409500</t>
  </si>
  <si>
    <t>613 356 509 .. 613 355 780 (-)</t>
  </si>
  <si>
    <t>TraesCS6A01G409600</t>
  </si>
  <si>
    <t>613 360 794 .. 613 357 340 (-)</t>
  </si>
  <si>
    <t>Electron transfer flavoprotein beta-subunit</t>
  </si>
  <si>
    <t>Electron transfer flavoprotein, beta-subunit, conserved site; Electron transfer flavoprotein, beta subunit; Rossmann-like alpha/beta/alpha sandwich fold; Electron transfer flavoprotein, alpha/beta-subunit, N-terminal</t>
  </si>
  <si>
    <t>TraesCS6B01G213000</t>
  </si>
  <si>
    <t>286 713 535 .. 286 711 940 (-)</t>
  </si>
  <si>
    <t>alpha-adaptin</t>
  </si>
  <si>
    <t>TraesCS6B01G213100</t>
  </si>
  <si>
    <t>286 992 218 .. 286 996 774 (+)</t>
  </si>
  <si>
    <t>CC: mRNA cleavage factor complex; BP: mRNA 3'-end processing</t>
  </si>
  <si>
    <t>Protein CLP1 homolog</t>
  </si>
  <si>
    <t>Pre-mRNA cleavage complex subunit Clp1; P-loop containing nucleoside triphosphate hydrolase; Polyribonucleotide 5-hydroxyl-kinase Clp1; Polyribonucleotide 5'-hydroxyl-kinase Clp1, P-loop domain; Clp1, N-terminal beta-sandwich domain</t>
  </si>
  <si>
    <t>TraesCS6B01G213200</t>
  </si>
  <si>
    <t>287 151 976 .. 287 147 687 (-)</t>
  </si>
  <si>
    <t>TraesCS6B01G213300</t>
  </si>
  <si>
    <t>288 048 311 .. 288 046 272 (-)</t>
  </si>
  <si>
    <t>TraesCS6B01G213400</t>
  </si>
  <si>
    <t>288 281 925 .. 288 282 374 (+)</t>
  </si>
  <si>
    <t>Ribosomal RNA small subunit methyltransferase A</t>
  </si>
  <si>
    <t>TraesCS6B01G213500</t>
  </si>
  <si>
    <t>288 426 073 .. 288 418 522 (-)</t>
  </si>
  <si>
    <t>MF: protein kinase activity; MF: ubiquitin-protein transferase activity;MF: ATP binding; BP: protein phosphorylation; BP: response to stress; BP: protein ubiquitination</t>
  </si>
  <si>
    <t>Protein kinase domain; U box domain; UspA; Serine/threonine-protein kinase, active site; Protein kinase-like domain; Zinc finger, RING/FYVE/PHD-type; Rossmann-like alpha/beta/alpha sandwich fold; Protein kinase, ATP binding site</t>
  </si>
  <si>
    <t>TraesCS6B01G213600</t>
  </si>
  <si>
    <t>288 636 347 .. 288 640 344 (+)</t>
  </si>
  <si>
    <t>MF: protein kinase activity; MF: ATP binding; BP: protein phosphorylation; BP: response to stress</t>
  </si>
  <si>
    <t>Protein kinase domain; Serine-threonine/tyrosine-protein kinase, catalytic domain; UspA; IPR008271: Serine/threonine-protein kinase, active site; Protein kinase-like domain; Rossmann-like alpha/beta/alpha sandwich fold</t>
  </si>
  <si>
    <t>TraesCS6B01G213700</t>
  </si>
  <si>
    <t>288 657 112 .. 288 648 263 (-)</t>
  </si>
  <si>
    <t>MF: metallopeptidase activity; MF: zinc ion binding</t>
  </si>
  <si>
    <t>Aminopeptidase</t>
  </si>
  <si>
    <t>Armadillo-like helical; Peptidase M1, membrane alanine aminopeptidase, N-terminal; ERAP1-like C-terminal domain</t>
  </si>
  <si>
    <t>TraesCS6B01G213800</t>
  </si>
  <si>
    <t>288 793 653 .. 288 794 912 (+)</t>
  </si>
  <si>
    <t>myosin-4 protein (DUF641)</t>
  </si>
  <si>
    <t>Domain of unknown function DUF641, plant</t>
  </si>
  <si>
    <t>TraesCS6B01G213900</t>
  </si>
  <si>
    <t>289 182 154 .. 289 175 864 (-)</t>
  </si>
  <si>
    <t>Ribosomal RNA small subunit methyltransferase B</t>
  </si>
  <si>
    <t>SAM-dependent methyltransferase RsmB/NOP2-type; RNA (C5-cytosine) methyltransferase; S-adenosyl-L-methionine-dependent methyltransferase</t>
  </si>
  <si>
    <t>TraesCS6B01G214000</t>
  </si>
  <si>
    <t>289 381 815 .. 289 382 405 (+)</t>
  </si>
  <si>
    <t>Autophagy-related protein</t>
  </si>
  <si>
    <t>Autophagy protein Atg8 ubiquitin-like; Ubiquitin-related domain</t>
  </si>
  <si>
    <t>TraesCS6B01G214100</t>
  </si>
  <si>
    <t>289 532 954 .. 289 526 424 (-)</t>
  </si>
  <si>
    <t>Glycoside hydrolase, family 35; Galactose-binding domain-like; Glycoside hydrolase superfamily; Glycoside hydrolase, family 35, conserved site; Glycoside hydrolase 35, catalytic domain</t>
  </si>
  <si>
    <t>TraesCS6B01G214200</t>
  </si>
  <si>
    <t>289 696 988 .. 289 688 403 (-)</t>
  </si>
  <si>
    <t>BP: proteolysis; MF: peptidase activity</t>
  </si>
  <si>
    <t>Vacuolar processing enzyme</t>
  </si>
  <si>
    <t>Peptidase C13, legumain</t>
  </si>
  <si>
    <t>TraesCS6B01G214300</t>
  </si>
  <si>
    <t>289 767 475 .. 289 771 323 (+)</t>
  </si>
  <si>
    <t>TraesCS6B01G214400</t>
  </si>
  <si>
    <t>289 782 032 .. 289 786 181 (+)</t>
  </si>
  <si>
    <t>TraesCS6B01G214500</t>
  </si>
  <si>
    <t>289 821 196 .. 289 825 348 (+)</t>
  </si>
  <si>
    <t>TraesCS6B01G214600</t>
  </si>
  <si>
    <t>289 935 286 .. 289 934 116 (-)</t>
  </si>
  <si>
    <t>TraesCS6B01G214700</t>
  </si>
  <si>
    <t>290 213 802 .. 290 215 403 (+)</t>
  </si>
  <si>
    <t>MF: catalytic activity; BP: cytokinin metabolic process; MF: oxidoreductase activity; MF: oxidoreductase activity, acting on CH-OH group of donors; MF: cytokinin dehydrogenase activity;G MF: flavin adenine dinucleotide binding; BP: oxidation-reduction process</t>
  </si>
  <si>
    <t>Cytokinin oxidase/dehydrogenase</t>
  </si>
  <si>
    <t>Oxygen oxidoreductase covalent FAD-binding site; FAD linked oxidase, N-terminal; Cytokinin dehydrogenase 1, FAD/cytokinin binding domain; FAD-linked oxidase-like, C-terminal; FAD-binding, type 2; FAD-binding, type 2, subdomain 1; CO dehydrogenase flavoprotein-like, FAD-binding, subdomain 2; Vanillyl-alcohol oxidase/Cytokinin dehydrogenase C-terminal domain</t>
  </si>
  <si>
    <t>TraesCS6B01G214800</t>
  </si>
  <si>
    <t>290 595 741 .. 290 591 979 (-)</t>
  </si>
  <si>
    <t>RNA-directed DNA polymerase (reverse transcriptase)-related family protein</t>
  </si>
  <si>
    <t>Reverse transcriptase zinc-binding domain</t>
  </si>
  <si>
    <t>TraesCS6B01G214900</t>
  </si>
  <si>
    <t>290 629 335 .. 290 627 795 (-)</t>
  </si>
  <si>
    <t>GATA transcription factor</t>
  </si>
  <si>
    <t>TraesCS6B01G215000</t>
  </si>
  <si>
    <t>290 684 155 .. 290 686 390 (+)</t>
  </si>
  <si>
    <t>MF: translation elongation factor activity; MF: protein binding; BP: translational elongation</t>
  </si>
  <si>
    <t>Elongation factor 1-gamma</t>
  </si>
  <si>
    <t>Translation elongation factor EF1B, gamma chain, conserved; Glutathione S-transferase, N-terminal; Glutathione S-transferase, C-terminal; Glutathione S-transferase, C-terminal-like; Thioredoxin-like fold</t>
  </si>
  <si>
    <t>TraesCS6B01G215100</t>
  </si>
  <si>
    <t>290 718 338 .. 290 710 332 (-)</t>
  </si>
  <si>
    <t>TraesCS6B01G215200</t>
  </si>
  <si>
    <t>291 067 931 .. 291 064 525 (-)</t>
  </si>
  <si>
    <t>TraesCS6B01G219400</t>
  </si>
  <si>
    <t>308 478 170 .. 308 490 778 (+)</t>
  </si>
  <si>
    <t>MF: catalytic activity; BP: menaquinone biosynthetic process; MF: thiamine pyrophosphate binding; MF: 2-succinyl-5-enolpyruvyl-6-hydroxy-3-cyclohexene-1-carboxylic-acid synthase activity</t>
  </si>
  <si>
    <t>2-succinyl-5-enolpyruvyl-6-hydroxy-3-cyclohexene-1-carboxylate synthase</t>
  </si>
  <si>
    <t>2-succinyl-5-enolpyruvyl-6-hydroxy-3-cyclohexene-1-carboxylic-acid synthase; Thiamine pyrophosphate enzyme, C-terminal TPP-binding; Thiamine pyrophosphate enzyme, N-terminal TPP-binding domain; DHS-like NAD/FAD-binding domain; Thiamin diphosphate-binding fold; Menaquinone biosynthesis protein MenD, middle domain</t>
  </si>
  <si>
    <t>TraesCS6B01G219500</t>
  </si>
  <si>
    <t>308 515 116 .. 308 526 054 (+)</t>
  </si>
  <si>
    <t>BP: cellular amino acid catabolic process</t>
  </si>
  <si>
    <t>2-succinyl-6-hydroxy-2,4-cyclohexadiene-1-carboxylate synthase</t>
  </si>
  <si>
    <t>Alpha/beta hydrolase fold-1; Mandelate racemase/muconate lactonizing enzyme, C-terminal; Mandelate racemase/muconate lactonizing enzyme, conserved site; Enolase N-terminal domain-like; Alpha/Beta hydrolase fold; Enolase C-terminal domain-like</t>
  </si>
  <si>
    <t>TraesCS6B01G219600</t>
  </si>
  <si>
    <t>308 515 968 .. 308 515 555 (-)</t>
  </si>
  <si>
    <t>TraesCS6B01G219700</t>
  </si>
  <si>
    <t>309 684 907 .. 309 688 875 (+)</t>
  </si>
  <si>
    <t>MF: RNA binding; MF: structural constituent of ribosome; CC: intracellular; CC: ribosome; BP: translation</t>
  </si>
  <si>
    <t>50S ribosomal protein L21</t>
  </si>
  <si>
    <t>Ribosomal protein L21; Ribosomal protein L21, conserved site; Ribosomal protein L21-like</t>
  </si>
  <si>
    <t>TraesCS6B01G219800</t>
  </si>
  <si>
    <t>309 755 673 .. 309 748 760 (-)</t>
  </si>
  <si>
    <t>MF: RNA binding; MF: polynucleotide adenylyltransferase activity; MF: nucleotidyltransferase activity; BP: RNA 3'-end processing; BP: RNA polyadenylation</t>
  </si>
  <si>
    <t>Poly(A) polymerase</t>
  </si>
  <si>
    <t>Polymerase, nucleotidyl transferase domain; Poly(A) polymerase, RNA-binding domain; Poly(A) polymerase, central domain; Nucleotidyltransferase, class I, C-terminal-like</t>
  </si>
  <si>
    <t>TraesCS6B01G219900</t>
  </si>
  <si>
    <t>309 802 974 .. 309 801 062 (-)</t>
  </si>
  <si>
    <t>L-aspartate oxidase</t>
  </si>
  <si>
    <t>TraesCS6B01G220000</t>
  </si>
  <si>
    <t>310 352 963 .. 310 358 639 (+)</t>
  </si>
  <si>
    <t>Phosphatase 2C family protein</t>
  </si>
  <si>
    <t>TraesCS6B01G220100</t>
  </si>
  <si>
    <t>311 353 212 .. 311 354 865 (+)</t>
  </si>
  <si>
    <t>NAD(P)H-quinone oxidoreductase subunit 2, chloroplastic</t>
  </si>
  <si>
    <t>NADH:quinone oxidoreductase/Mrp antiporter, membrane subunit</t>
  </si>
  <si>
    <t>TraesCS6B01G220200</t>
  </si>
  <si>
    <t>311 554 621 .. 311 544 397 (-)</t>
  </si>
  <si>
    <t>TraesCS6B01G220300</t>
  </si>
  <si>
    <t>313 150 513 .. 313 165 965 (+)</t>
  </si>
  <si>
    <t>Transcription factor protein</t>
  </si>
  <si>
    <t>TraesCS6B01G238600</t>
  </si>
  <si>
    <t>415 729 870 .. 415 731 919 (+)</t>
  </si>
  <si>
    <t>TraesCS6B01G238700</t>
  </si>
  <si>
    <t>415 790 024 .. 415 788 848 (-)</t>
  </si>
  <si>
    <t>BP: response to nitrate; BP: nitrate transport</t>
  </si>
  <si>
    <t>High-affinity nitrate transporter</t>
  </si>
  <si>
    <t>TraesCS6B01G238800</t>
  </si>
  <si>
    <t>415 864 548 .. 415 863 369 (-)</t>
  </si>
  <si>
    <t>TraesCS6B01G238900</t>
  </si>
  <si>
    <t>415 869 184 .. 415 865 527 (-)</t>
  </si>
  <si>
    <t>TraesCS6B01G239000</t>
  </si>
  <si>
    <t>415 873 080 .. 415 869 965 (-)</t>
  </si>
  <si>
    <t>Thiosulfate sulfurtransferase GlpE</t>
  </si>
  <si>
    <t>Rhodanese-like domain</t>
  </si>
  <si>
    <t>TraesCS6B01G239100</t>
  </si>
  <si>
    <t>415 890 832 .. 415 873 265 (-)</t>
  </si>
  <si>
    <t>CC: nuclear pore; BP: poly(A)+ mRNA export from nucleus</t>
  </si>
  <si>
    <t>Nucleoporin GLE1</t>
  </si>
  <si>
    <t>GLE1-like</t>
  </si>
  <si>
    <t>TraesCS6B01G239200</t>
  </si>
  <si>
    <t>415 895 410 .. 415 894 906 (-)</t>
  </si>
  <si>
    <t>TraesCS6B01G239300</t>
  </si>
  <si>
    <t>415 900 523 .. 415 899 039 (-)</t>
  </si>
  <si>
    <t>TraesCS6B01G239400</t>
  </si>
  <si>
    <t>416 102 193 .. 416 099 797 (-)</t>
  </si>
  <si>
    <t>TraesCS6B01G239500</t>
  </si>
  <si>
    <t>416 677 043 .. 416 674 169 (-)</t>
  </si>
  <si>
    <t>Vacuolar protein sorting-associated protein 20</t>
  </si>
  <si>
    <t>TraesCS6B01G239600</t>
  </si>
  <si>
    <t>416 885 219 .. 416 901 702 (+)</t>
  </si>
  <si>
    <t>TraesCS6B01G239700</t>
  </si>
  <si>
    <t>417 217 909 .. 417 219 060 (+)</t>
  </si>
  <si>
    <t>TraesCS6B01G239800</t>
  </si>
  <si>
    <t>417 245 513 .. 417 228 420 (-)</t>
  </si>
  <si>
    <t>CCAAT/enhancer-binding protein zeta</t>
  </si>
  <si>
    <t>CCAAT-binding factor; Armadillo-like helical; Armadillo-type fold</t>
  </si>
  <si>
    <t>TraesCS6B01G239900</t>
  </si>
  <si>
    <t>417 232 425 .. 417 233 614 (+)</t>
  </si>
  <si>
    <t>TraesCS6B01G240000</t>
  </si>
  <si>
    <t>417 348 612 .. 417 348 097 (-)</t>
  </si>
  <si>
    <t>Root meristem growth factor 1</t>
  </si>
  <si>
    <t>TraesCS6B01G240100</t>
  </si>
  <si>
    <t>418 322 035 .. 418 319 222 (-)</t>
  </si>
  <si>
    <t>Type I inositol 1,4,5-trisphosphate 5-phosphatase 12</t>
  </si>
  <si>
    <t>TraesCS6B01G240200</t>
  </si>
  <si>
    <t>419 771 353 .. 419 776 285 (+)</t>
  </si>
  <si>
    <t>Serine protease HTRA1</t>
  </si>
  <si>
    <t>TraesCS6B01G240300</t>
  </si>
  <si>
    <t>419 939 003 .. 419 943 180 (+)</t>
  </si>
  <si>
    <t>TraesCS6B01G240400</t>
  </si>
  <si>
    <t>420 778 081 .. 420 775 833 (-)</t>
  </si>
  <si>
    <t>TraesCS6B01G434900</t>
  </si>
  <si>
    <t>703 283 589 .. 703 288 511 (+)</t>
  </si>
  <si>
    <t>TraesCS6B01G435000</t>
  </si>
  <si>
    <t>703 290 737 .. 703 288 889 (-)</t>
  </si>
  <si>
    <t>TraesCS6B01G435100</t>
  </si>
  <si>
    <t>703 299 944 .. 703 298 275 (-)</t>
  </si>
  <si>
    <t>TraesCS6B01G435200</t>
  </si>
  <si>
    <t>703 308 435 .. 703 306 035 (-)</t>
  </si>
  <si>
    <t>TraesCS6B01G435300</t>
  </si>
  <si>
    <t>703 316 815 .. 703 313 202 (-)</t>
  </si>
  <si>
    <t>TraesCS6B01G435400</t>
  </si>
  <si>
    <t>703 349 863 .. 703 347 710 (-)</t>
  </si>
  <si>
    <t>TraesCS6B01G435500</t>
  </si>
  <si>
    <t>703 389 471 .. 703 388 743 (-)</t>
  </si>
  <si>
    <t>TraesCS6B01G435600</t>
  </si>
  <si>
    <t>703 392 445 .. 703 391 735 (-)</t>
  </si>
  <si>
    <t>TraesCS6B01G435700</t>
  </si>
  <si>
    <t>703 422 280 .. 703 412 803 (-)</t>
  </si>
  <si>
    <t>TraesCS6B01G435800</t>
  </si>
  <si>
    <t>703 439 416 .. 703 434 885 (-)</t>
  </si>
  <si>
    <t>TraesCS6B01G435900</t>
  </si>
  <si>
    <t>703 448 899 .. 703 447 901 (-)</t>
  </si>
  <si>
    <t>TraesCS6B01G436000</t>
  </si>
  <si>
    <t>703 454 273 .. 703 453 554 (-)</t>
  </si>
  <si>
    <t>TraesCS6B01G436100</t>
  </si>
  <si>
    <t>703 466 298 .. 703 463 862 (-)</t>
  </si>
  <si>
    <t>TraesCS6B01G436200</t>
  </si>
  <si>
    <t>704 020 048 .. 704 016 264 (-)</t>
  </si>
  <si>
    <t>TraesCS6B01G436300</t>
  </si>
  <si>
    <t>704 031 847 .. 704 033 528 (+)</t>
  </si>
  <si>
    <t>TraesCS6B01G436400</t>
  </si>
  <si>
    <t>704 042 869 .. 704 038 332 (-)</t>
  </si>
  <si>
    <t>TraesCS6B01G436500</t>
  </si>
  <si>
    <t>704 102 111 .. 704 103 529 (+)</t>
  </si>
  <si>
    <t>TraesCS6B01G436600</t>
  </si>
  <si>
    <t>704 156 343 .. 704 153 686 (-)</t>
  </si>
  <si>
    <t>TraesCS6B01G436700</t>
  </si>
  <si>
    <t>704 177 305 .. 704 176 463 (-)</t>
  </si>
  <si>
    <t>TraesCS6B01G436800</t>
  </si>
  <si>
    <t>704 178 266 .. 704 177 367 (-)</t>
  </si>
  <si>
    <t>TraesCS6B01G436900</t>
  </si>
  <si>
    <t>704 184 709 .. 704 182 150 (-)</t>
  </si>
  <si>
    <t>TraesCS6B01G437000</t>
  </si>
  <si>
    <t>704 187 356 .. 704 189 481 (+)</t>
  </si>
  <si>
    <t>TraesCS6B01G437100</t>
  </si>
  <si>
    <t>704 305 431 .. 704 302 966 (-)</t>
  </si>
  <si>
    <t>TraesCS6B01G437200</t>
  </si>
  <si>
    <t>704 371 657 .. 704 373 985 (+)</t>
  </si>
  <si>
    <t>TraesCS6B01G437300</t>
  </si>
  <si>
    <t>704 395 771 .. 704 396 632 (+)</t>
  </si>
  <si>
    <t>Serine/threonine-protein phosphatase 7 long form-like protein</t>
  </si>
  <si>
    <t>TraesCS6B01G437400</t>
  </si>
  <si>
    <t>704 416 288 .. 704 409 773 (-)</t>
  </si>
  <si>
    <t>Subtilase family protein</t>
  </si>
  <si>
    <t>TraesCS6B01G437500</t>
  </si>
  <si>
    <t>704 438 159 .. 704 442 558 (+)</t>
  </si>
  <si>
    <t>TraesCS6B01G437600</t>
  </si>
  <si>
    <t>704 447 975 .. 704 445 875 (-)</t>
  </si>
  <si>
    <t>Ankyrin repeat family protein, putative</t>
  </si>
  <si>
    <t>TraesCS6B01G437700</t>
  </si>
  <si>
    <t>704 449 077 .. 704 449 925 (+)</t>
  </si>
  <si>
    <t>TraesCS6B01G437800</t>
  </si>
  <si>
    <t>704 454 384 .. 704 450 451 (-)</t>
  </si>
  <si>
    <t>TraesCS6B01G437900</t>
  </si>
  <si>
    <t>704 462 825 .. 704 460 919 (-)</t>
  </si>
  <si>
    <t>TraesCS6B01G438000</t>
  </si>
  <si>
    <t>704 561 327 .. 704 562 902 (+)</t>
  </si>
  <si>
    <t>Domain unknown function DUF295; WD40/YVTN repeat-like-containing domain</t>
  </si>
  <si>
    <t>TraesCS6B01G438100</t>
  </si>
  <si>
    <t>704 585 192 .. 704 583 348 (-)</t>
  </si>
  <si>
    <t>TraesCS6B01G438200</t>
  </si>
  <si>
    <t>704 594 686 .. 704 585 234 (-)</t>
  </si>
  <si>
    <t>TraesCS6B01G438300</t>
  </si>
  <si>
    <t>704 653 528 .. 704 656 192 (+)</t>
  </si>
  <si>
    <t>TraesCS6B01G438400</t>
  </si>
  <si>
    <t>704 672 933 .. 704 677 935 (+)</t>
  </si>
  <si>
    <t>MF: ionotropic glutamate receptor activity; CC: membrane</t>
  </si>
  <si>
    <t>Glutamate receptor</t>
  </si>
  <si>
    <t>Ionotropic glutamate receptor; Solute-binding protein family 3/N-terminal domain of MltF; Receptor, ligand binding region; Ionotropic glutamate receptor, plant; Periplasmic binding protein-like I</t>
  </si>
  <si>
    <t>TraesCS6B01G438500</t>
  </si>
  <si>
    <t>704 738 709 .. 704 742 533 (+)</t>
  </si>
  <si>
    <t>TraesCS6B01G438600</t>
  </si>
  <si>
    <t>704 743 659 .. 704 745 235 (+)</t>
  </si>
  <si>
    <t>TraesCS6B01G438700</t>
  </si>
  <si>
    <t>704 751 222 .. 704 752 255 (+)</t>
  </si>
  <si>
    <t>TraesCS6B01G438800</t>
  </si>
  <si>
    <t>704 788 513 .. 704 793 804 (+)</t>
  </si>
  <si>
    <t>MF: iron ion binding; MF: oxidoreductase activity, acting on paired donors, with incorporation or reduction of molecular oxygen;MF: heme binding; BP: oxidation-reduction process</t>
  </si>
  <si>
    <t>TraesCS6B01G438900</t>
  </si>
  <si>
    <t>704 833 151 .. 704 831 910 (-)</t>
  </si>
  <si>
    <t>TraesCS6B01G439000</t>
  </si>
  <si>
    <t>704 849 703 .. 704 848 780 (-)</t>
  </si>
  <si>
    <t>TraesCS6B01G439100</t>
  </si>
  <si>
    <t>704 852 985 .. 704 851 510 (-)</t>
  </si>
  <si>
    <t>TraesCS6B01G439200</t>
  </si>
  <si>
    <t>704 862 485 .. 704 859 279 (-)</t>
  </si>
  <si>
    <t>TraesCS6B01G439300</t>
  </si>
  <si>
    <t>704 881 973 .. 704 878 920 (-)</t>
  </si>
  <si>
    <t>PBS lyase HEAT-like repeat; Armadillo-like helical; Armadillo-type fold; IPR027517: Deoxyhypusine hydroxylase</t>
  </si>
  <si>
    <t>TraesCS6B01G439400</t>
  </si>
  <si>
    <t>704 882 165 .. 704 886 164 (+)</t>
  </si>
  <si>
    <t>TraesCS6B01G439500</t>
  </si>
  <si>
    <t>704 890 073 .. 704 891 660 (+)</t>
  </si>
  <si>
    <t>TraesCS6B01G439600</t>
  </si>
  <si>
    <t>704 970 710 .. 704 975 079 (+)</t>
  </si>
  <si>
    <t>TraesCS6B01G439700</t>
  </si>
  <si>
    <t>705 156 899 .. 705 155 097 (-)</t>
  </si>
  <si>
    <t>TraesCS6B01G439800</t>
  </si>
  <si>
    <t>705 162 881 .. 705 158 813 (-)</t>
  </si>
  <si>
    <t>TraesCS6B01G439900</t>
  </si>
  <si>
    <t>705 183 828 .. 705 181 652 (-)</t>
  </si>
  <si>
    <t>TraesCS6B01G440000</t>
  </si>
  <si>
    <t>705 282 349 .. 705 286 201 (+)</t>
  </si>
  <si>
    <t>TraesCS6B01G440100</t>
  </si>
  <si>
    <t>705 316 514 .. 705 314 626 (-)</t>
  </si>
  <si>
    <t>TraesCS6B01G440200</t>
  </si>
  <si>
    <t>705 377 867 .. 705 385 342 (+)</t>
  </si>
  <si>
    <t>TraesCS6B01G440300</t>
  </si>
  <si>
    <t>705 473 350 .. 705 475 252 (+)</t>
  </si>
  <si>
    <t>TraesCS6B01G440400</t>
  </si>
  <si>
    <t>705 490 657 .. 705 492 625 (+)</t>
  </si>
  <si>
    <t>TraesCS6B01G440500</t>
  </si>
  <si>
    <t>705 497 114 .. 705 500 519 (+)</t>
  </si>
  <si>
    <t>TraesCS6B01G440600</t>
  </si>
  <si>
    <t>705 502 645 .. 705 506 542 (+)</t>
  </si>
  <si>
    <t>TraesCS6B01G440700</t>
  </si>
  <si>
    <t>705 520 780 .. 705 518 701 (-)</t>
  </si>
  <si>
    <t>TraesCS6B01G440800</t>
  </si>
  <si>
    <t>705 550 511 .. 705 554 954 (+)</t>
  </si>
  <si>
    <t>MF: RNA binding; MF: protein binding; BP: rRNA processing; BP: tRNA processing; MF: methyltransferase activity</t>
  </si>
  <si>
    <t>Fibrillarin; Leucine-rich repeat; Leucine-rich repeat, typical subtype; Leucine-rich repeat-containing N-terminal, plant-type; Leucine-rich repeat domain, L domain-like</t>
  </si>
  <si>
    <t>TraesCS6B01G440900</t>
  </si>
  <si>
    <t>705 561 741 .. 705 565 349 (+)</t>
  </si>
  <si>
    <t>TraesCS6B01G441000</t>
  </si>
  <si>
    <t>705 581 376 .. 705 580 264 (-)</t>
  </si>
  <si>
    <t>TraesCS6B01G441100</t>
  </si>
  <si>
    <t>705 601 092 .. 705 604 663 (+)</t>
  </si>
  <si>
    <t>TraesCS6B01G441200</t>
  </si>
  <si>
    <t>705 613 631 .. 705 620 958 (+)</t>
  </si>
  <si>
    <t>TraesCS6B01G441300</t>
  </si>
  <si>
    <t>705 629 728 .. 705 628 064 (-)</t>
  </si>
  <si>
    <t>TraesCS6B01G441400</t>
  </si>
  <si>
    <t>705 634 389 .. 705 636 966 (+)</t>
  </si>
  <si>
    <t>TraesCS6B01G441500</t>
  </si>
  <si>
    <t>705 642 823 .. 705 641 041 (-)</t>
  </si>
  <si>
    <t>TraesCS6B01G441600</t>
  </si>
  <si>
    <t>705 643 434 .. 705 646 537 (+)</t>
  </si>
  <si>
    <t>Leucine-rich receptor-like kinase family protein</t>
  </si>
  <si>
    <t>TraesCS6B01G441700</t>
  </si>
  <si>
    <t>705 758 664 .. 705 756 764 (-)</t>
  </si>
  <si>
    <t>TraesCS6B01G441800</t>
  </si>
  <si>
    <t>705 784 729 .. 705 782 800 (-)</t>
  </si>
  <si>
    <t>TraesCS6B01G441900</t>
  </si>
  <si>
    <t>705 802 554 .. 705 844 358 (+)</t>
  </si>
  <si>
    <t>Leucine-rich repeat; Leucine-rich repeat, typical subtype; Leucine rich repeat 4; Leucine-rich repeat domain, L domain-like</t>
  </si>
  <si>
    <t>TraesCS6B01G442100</t>
  </si>
  <si>
    <t>705 860 852 .. 705 865 592 (+)</t>
  </si>
  <si>
    <t>Leucine-rich repeat; NB-ARC; Leucine-rich repeat, typical subtype; Winged helix-turn-helix DNA-binding domain; P-loop containing nucleoside triphosphate hydrolase; Leucine-rich repeat domain, L domain-like</t>
  </si>
  <si>
    <t>TraesCS6B01G442200</t>
  </si>
  <si>
    <t>705 885 467 .. 705 886 688 (+)</t>
  </si>
  <si>
    <t>TraesCS6B01G442300</t>
  </si>
  <si>
    <t>705 927 608 .. 705 926 280 (-)</t>
  </si>
  <si>
    <t>TraesCS6B01G442400</t>
  </si>
  <si>
    <t>705 939 880 .. 705 941 610 (+)</t>
  </si>
  <si>
    <t>TraesCS6B01G442500</t>
  </si>
  <si>
    <t>705 941 880 .. 705 944 258 (+)</t>
  </si>
  <si>
    <t>TraesCS6B01G442600</t>
  </si>
  <si>
    <t>706 115 862 .. 706 119 182 (+)</t>
  </si>
  <si>
    <t>TraesCS6B01G442700</t>
  </si>
  <si>
    <t>706 186 710 .. 706 184 261 (-)</t>
  </si>
  <si>
    <t>TraesCS6B01G442800</t>
  </si>
  <si>
    <t>706 187 703 .. 706 187 029 (-)</t>
  </si>
  <si>
    <t>TraesCS6B01G442900</t>
  </si>
  <si>
    <t>706 333 542 .. 706 324 442 (-)</t>
  </si>
  <si>
    <t>Protein kinase domain; Serine/threonine-protein kinase, active site; Protein kinase-like domain; Protein kinase, ATP binding site; PGG domain</t>
  </si>
  <si>
    <t>TraesCS6B01G443000</t>
  </si>
  <si>
    <t>706 338 496 .. 706 344 083 (+)</t>
  </si>
  <si>
    <t>TraesCS6B01G443100</t>
  </si>
  <si>
    <t>706 409 763 .. 706 407 932 (-)</t>
  </si>
  <si>
    <t>TraesCS6B01G443200</t>
  </si>
  <si>
    <t>706 443 804 .. 706 442 752 (-)</t>
  </si>
  <si>
    <t>TraesCS6B01G443300</t>
  </si>
  <si>
    <t>706 510 853 .. 706 515 818 (+)</t>
  </si>
  <si>
    <t>NB-ARC; Leucine-rich repeat, typical subtype; Leucine-rich repeat, cysteine-containing subtype; Winged helix-turn-helix DNA-binding domain; P-loop containing nucleoside triphosphate hydrolase; Leucine-rich repeat domain, L domain-like</t>
  </si>
  <si>
    <t>TraesCS6B01G443400</t>
  </si>
  <si>
    <t>706 529 753 .. 706 527 325 (-)</t>
  </si>
  <si>
    <t>TraesCS6B01G443500</t>
  </si>
  <si>
    <t>706 530 361 .. 706 531 319 (+)</t>
  </si>
  <si>
    <t>TraesCS6B01G443600</t>
  </si>
  <si>
    <t>706 582 773 .. 706 589 484 (+)</t>
  </si>
  <si>
    <t>Dynamin, putative</t>
  </si>
  <si>
    <t>Dynamin central domain; Dynamin, GTPase domain; Double-stranded RNA-binding domain; Dynamin superfamily; P-loop containing nucleoside triphosphate hydrolase; Dynamin-type guanine nucleotide-binding (G) domain</t>
  </si>
  <si>
    <t>TraesCS6B01G443700</t>
  </si>
  <si>
    <t>706 628 754 .. 706 625 650 (-)</t>
  </si>
  <si>
    <t>TraesCS6B01G443800</t>
  </si>
  <si>
    <t>706 747 262 .. 706 746 592 (-)</t>
  </si>
  <si>
    <t>TraesCS6B01G443900</t>
  </si>
  <si>
    <t>706 868 616 .. 706 869 986 (+)</t>
  </si>
  <si>
    <t>TraesCS6B01G444000</t>
  </si>
  <si>
    <t>706 904 684 .. 706 909 543 (+)</t>
  </si>
  <si>
    <t>TraesCS6B01G444100</t>
  </si>
  <si>
    <t>706 910 487 .. 706 913 526 (+)</t>
  </si>
  <si>
    <t>TraesCS6B01G444200</t>
  </si>
  <si>
    <t>706 973 549 .. 706 975 102 (+)</t>
  </si>
  <si>
    <t>Protein kinase domain; PAN/Apple domain; Serine/threonine-protein kinase, active site; Protein kinase-like domain; Protein kinase, ATP binding site</t>
  </si>
  <si>
    <t>TraesCS6B01G444300</t>
  </si>
  <si>
    <t>706 992 150 .. 706 979 375 (-)</t>
  </si>
  <si>
    <t>TraesCS6B01G444400</t>
  </si>
  <si>
    <t>706 998 197 .. 706 996 816 (-)</t>
  </si>
  <si>
    <t>TraesCS6B01G444500</t>
  </si>
  <si>
    <t>707 003 065 .. 707 001 699 (-)</t>
  </si>
  <si>
    <t>TraesCS6B01G444600</t>
  </si>
  <si>
    <t>707 007 545 .. 707 010 020 (+)</t>
  </si>
  <si>
    <t>MF: protein kinase activity; MF: protein serine/threonine kinase activity;G MF: ATP binding; BP: protein phosphorylation</t>
  </si>
  <si>
    <t>TraesCS6B01G444700</t>
  </si>
  <si>
    <t>707 024 659 .. 707 027 710 (+)</t>
  </si>
  <si>
    <t>MF: thiol-dependent ubiquitin-specific protease activity; CC: intracellular; BP: ubiquitin-dependent protein catabolic process;G BP: protein deubiquitination</t>
  </si>
  <si>
    <t>TraesCS6B01G444800</t>
  </si>
  <si>
    <t>707 110 069 .. 707 114 631 (+)</t>
  </si>
  <si>
    <t>TraesCS6B01G444900</t>
  </si>
  <si>
    <t>707 114 989 .. 707 116 331 (+)</t>
  </si>
  <si>
    <t>LOW protein: E3 ubiquitin ligase-like protein</t>
  </si>
  <si>
    <t>TraesCS6B01G445000</t>
  </si>
  <si>
    <t>707 179 156 .. 707 175 810 (-)</t>
  </si>
  <si>
    <t>TraesCS6B01G445100</t>
  </si>
  <si>
    <t>707 208 319 .. 707 206 436 (-)</t>
  </si>
  <si>
    <t>TraesCS6B01G445200</t>
  </si>
  <si>
    <t>707 225 842 .. 707 223 858 (-)</t>
  </si>
  <si>
    <t>TraesCS6B01G445300</t>
  </si>
  <si>
    <t>707 243 924 .. 707 245 576 (+)</t>
  </si>
  <si>
    <t>disease resistance family protein / LRR family protein</t>
  </si>
  <si>
    <t>NB-ARC; Winged helix-turn-helix DNA-binding domain; Leucine-rich repeat domain, L domain-like</t>
  </si>
  <si>
    <t>TraesCS6B01G445400</t>
  </si>
  <si>
    <t>707 246 945 .. 707 250 303 (+)</t>
  </si>
  <si>
    <t>TraesCS6B01G445500</t>
  </si>
  <si>
    <t>707 265 151 .. 707 268 003 (+)</t>
  </si>
  <si>
    <t>TraesCS6B01G445600</t>
  </si>
  <si>
    <t>707 298 195 .. 707 291 326 (-)</t>
  </si>
  <si>
    <t>TraesCS6B01G445700</t>
  </si>
  <si>
    <t>707 311 067 .. 707 304 295 (-)</t>
  </si>
  <si>
    <t>MF: microtubule motor activity; MF: protein binding; MF: ATP binding; BP: microtubule-based movement; MF: microtubule binding</t>
  </si>
  <si>
    <t>Kinesin motor domain; F-box domain; P-loop containing nucleoside triphosphate hydrolase</t>
  </si>
  <si>
    <t>TraesCS6B01G445800</t>
  </si>
  <si>
    <t>707 315 787 .. 707 316 584 (+)</t>
  </si>
  <si>
    <t>TraesCS6B01G445900</t>
  </si>
  <si>
    <t>707 325 091 .. 707 321 675 (-)</t>
  </si>
  <si>
    <t>TraesCS6B01G446000</t>
  </si>
  <si>
    <t>707 327 094 .. 707 326 336 (-)</t>
  </si>
  <si>
    <t>TraesCS6B01G446100</t>
  </si>
  <si>
    <t>707 393 567 .. 707 382 225 (-)</t>
  </si>
  <si>
    <t>TraesCS6D01G376800</t>
  </si>
  <si>
    <t>459 548 199 .. 459 550 650 (+)</t>
  </si>
  <si>
    <t>S-adenosylmethionine synthase</t>
  </si>
  <si>
    <t>TraesCS6D01G376900</t>
  </si>
  <si>
    <t>459 700 262 .. 459 693 961 (-)</t>
  </si>
  <si>
    <t>MF: catalytic activity; MF: acetate-CoA ligase activity; BP: metabolic process; MF: AMP binding; BP: acetyl-CoA biosynthetic process from acetate</t>
  </si>
  <si>
    <t>AMP-dependent synthetase/ligase; Acetate-CoA ligase; AMP-binding, conserved site; AMP-binding enzyme C-terminal domain; Acetyl-coenzyme A synthetase, N-terminal domain</t>
  </si>
  <si>
    <t>TraesCS6D01G377000</t>
  </si>
  <si>
    <t>459 735 711 .. 459 734 435 (-)</t>
  </si>
  <si>
    <t>TraesCS6D01G377100</t>
  </si>
  <si>
    <t>459 821 952 .. 459 835 664 (+)</t>
  </si>
  <si>
    <t>MF: motor activity;GO:0005515 MF: protein binding;GO:0005524 MF: ATP binding;GO:0016459 CC: myosin complex</t>
  </si>
  <si>
    <t>Myosin</t>
  </si>
  <si>
    <t>IQ motif, EF-hand binding site; Myosin head, motor domain; Dilute domain; Myosin, N-terminal, SH3-like; P-loop containing nucleoside triphosphate hydrolase</t>
  </si>
  <si>
    <t>TraesCS6D01G377200</t>
  </si>
  <si>
    <t>459 836 500 .. 459 842 145 (+)</t>
  </si>
  <si>
    <t>Homeobox domain-like; Myb-like domain</t>
  </si>
  <si>
    <t>TraesCS6D01G377300</t>
  </si>
  <si>
    <t>459 918 503 .. 459 925 720 (+)</t>
  </si>
  <si>
    <t>TraesCS6D01G377400</t>
  </si>
  <si>
    <t>460 102 384 .. 460 098 227 (-)</t>
  </si>
  <si>
    <t>TraesCS6D01G377500</t>
  </si>
  <si>
    <t>460 372 439 .. 460 367 447 (-)</t>
  </si>
  <si>
    <t>TraesCS6D01G377600</t>
  </si>
  <si>
    <t>460 404 510 .. 460 404 223 (-)</t>
  </si>
  <si>
    <t>TraesCS6D01G377700</t>
  </si>
  <si>
    <t>460 466 097 .. 460 467 852 (+)</t>
  </si>
  <si>
    <t>Protein plastid movement impaired 1-related 1</t>
  </si>
  <si>
    <t>TraesCS6D01G377800</t>
  </si>
  <si>
    <t>460 474 398 .. 460 468 347 (-)</t>
  </si>
  <si>
    <t>MF: protein binding; CC: Arp2/3 protein complex; CC: actin cytoskeleton; BP: regulation of actin filament polymerization; BP: Arp2/3 complex-mediated actin nucleation</t>
  </si>
  <si>
    <t>Actin-related protein 2/3 complex subunit</t>
  </si>
  <si>
    <t>WD40 repeat; WD40/YVTN repeat-like-containing domain; Actin-related protein 2/3 complex subunit 1; WD40-repeat-containing domain</t>
  </si>
  <si>
    <t>TraesCS6D01G377900</t>
  </si>
  <si>
    <t>460 567 567 .. 460 573 565 (+)</t>
  </si>
  <si>
    <t>TraesCS6D01G378000</t>
  </si>
  <si>
    <t>460 574 626 .. 460 572 744 (-)</t>
  </si>
  <si>
    <t>Inosine-5'-monophosphate dehydrogenase</t>
  </si>
  <si>
    <t>CBS domain</t>
  </si>
  <si>
    <t>TraesCS6D01G378100</t>
  </si>
  <si>
    <t>460 648 164 .. 460 652 755 (+)</t>
  </si>
  <si>
    <t>Telomere-binding family protein</t>
  </si>
  <si>
    <t>Ubiquitin domain; SANT/Myb domain; Homeobox domain-like;  Myb domain;  Ubiquitin-related domain</t>
  </si>
  <si>
    <t>TraesCS6D01G378200</t>
  </si>
  <si>
    <t>460 718 123 .. 460 722 651 (+)</t>
  </si>
  <si>
    <t>50S ribosomal protein L13</t>
  </si>
  <si>
    <t>Ribosomal protein L13; Ribosomal protein L13, bacterial-type</t>
  </si>
  <si>
    <t>TraesCS6D01G378300</t>
  </si>
  <si>
    <t>460 732 888 .. 460 735 270 (+)</t>
  </si>
  <si>
    <t>TraesCS6D01G378400</t>
  </si>
  <si>
    <t>460 740 200 .. 460 735 455 (-)</t>
  </si>
  <si>
    <t>Potassium channel beta subunit</t>
  </si>
  <si>
    <t>Potassium channel, voltage-dependent, beta subunit, KCNAB-related; NADP-dependent oxidoreductase domain</t>
  </si>
  <si>
    <t>TraesCS6D01G378500</t>
  </si>
  <si>
    <t>460 741 027 .. 460 746 583 (+)</t>
  </si>
  <si>
    <t>MF: catalytic activity;MF: zinc ion binding; MF: 5-amino-6-(5-phosphoribosylamino)uracil reductase activity; MF: diaminohydroxyphosphoribosylaminopyrimidine deaminase activity; BP: riboflavin biosynthetic process; MF: NADP binding; BP: oxidation-reduction process</t>
  </si>
  <si>
    <t>Riboflavin biosynthesis protein RibD</t>
  </si>
  <si>
    <t>Cytidine and deoxycytidylate deaminases, zinc-binding; Bacterial bifunctional deaminase-reductase, C-terminal; Riboflavin biosynthesis protein RibD; Riboflavin-specific deaminase, C-terminal; NADAR; Cytidine deaminase-like; Dihydrofolate reductase-like domain</t>
  </si>
  <si>
    <t>TraesCS6D01G378600</t>
  </si>
  <si>
    <t>460 764 885 .. 460 765 597 (+)</t>
  </si>
  <si>
    <t>TraesCS6D01G378700</t>
  </si>
  <si>
    <t>460 788 606 .. 460 786 200 (-)</t>
  </si>
  <si>
    <t>Methyltransferase family protein</t>
  </si>
  <si>
    <t>Lysine methyltransferase; S-adenosyl-L-methionine-dependent methyltransferase</t>
  </si>
  <si>
    <t>TraesCS6D01G378800</t>
  </si>
  <si>
    <t>460 788 697 .. 460 790 669 (+)</t>
  </si>
  <si>
    <t>TraesCS6D01G378900</t>
  </si>
  <si>
    <t>460 790 751 .. 460 792 926 (+)</t>
  </si>
  <si>
    <t>Heavy metal transport/detoxification superfamily protein, putative</t>
  </si>
  <si>
    <t>TraesCS6D01G379000</t>
  </si>
  <si>
    <t>460 814 360 .. 460 813 082 (-)</t>
  </si>
  <si>
    <t>TraesCS6D01G379100</t>
  </si>
  <si>
    <t>460 816 010 .. 460 816 901 (+)</t>
  </si>
  <si>
    <t>TraesCS6D01G379200</t>
  </si>
  <si>
    <t>460 846 525 .. 460 847 862 (+)</t>
  </si>
  <si>
    <t>Heavy-metal-associated domain-containing protein-like</t>
  </si>
  <si>
    <t>TraesCS6D01G379300</t>
  </si>
  <si>
    <t>461 006 875 .. 461 010 806 (+)</t>
  </si>
  <si>
    <t>S-acyltransferase</t>
  </si>
  <si>
    <t>Palmitoyltransferase, DHHC domain</t>
  </si>
  <si>
    <t>TraesCS6D01G379400</t>
  </si>
  <si>
    <t>461 262 834 .. 461 261 435 (-)</t>
  </si>
  <si>
    <t>DNA topoisomerase 4 subunit A</t>
  </si>
  <si>
    <t>TraesCS6D01G379500</t>
  </si>
  <si>
    <t>461 318 810 .. 461 315 650 (-)</t>
  </si>
  <si>
    <t>Membrane-bound hydrogenase subunit beta</t>
  </si>
  <si>
    <t>TraesCS6D01G379600</t>
  </si>
  <si>
    <t>461 333 024 .. 461 329 295 (-)</t>
  </si>
  <si>
    <t>TraesCS6D01G379700</t>
  </si>
  <si>
    <t>461 333 114 .. 461 335 460 (+)</t>
  </si>
  <si>
    <t>TraesCS6D01G379800</t>
  </si>
  <si>
    <t>461 354 114 .. 461 359 847 (+)</t>
  </si>
  <si>
    <t>TraesCS6D01G379900</t>
  </si>
  <si>
    <t>461 366 166 .. 461 360 827 (-)</t>
  </si>
  <si>
    <t>2-phosphoglycerate kinase-related family protein</t>
  </si>
  <si>
    <t>TraesCS6D01G380000</t>
  </si>
  <si>
    <t>461 386 971 .. 461 388 539 (+)</t>
  </si>
  <si>
    <t>TraesCS6D01G380100</t>
  </si>
  <si>
    <t>461 396 718 .. 461 391 468 (-)</t>
  </si>
  <si>
    <t>TraesCS6D01G380200</t>
  </si>
  <si>
    <t>461 419 568 .. 461 415 477 (-)</t>
  </si>
  <si>
    <t>TraesCS6D01G380300</t>
  </si>
  <si>
    <t>461 449 512 .. 461 456 511 (+)</t>
  </si>
  <si>
    <t>TraesCS6D01G380400</t>
  </si>
  <si>
    <t>461 456 569 .. 461 450 616 (-)</t>
  </si>
  <si>
    <t>TraesCS6D01G380500</t>
  </si>
  <si>
    <t>461 462 877 .. 461 460 353 (-)</t>
  </si>
  <si>
    <t>TraesCS6D01G380600</t>
  </si>
  <si>
    <t>461 465 588 .. 461 464 354 (-)</t>
  </si>
  <si>
    <t>TraesCS6D01G380700</t>
  </si>
  <si>
    <t>461 501 905 .. 461 500 717 (-)</t>
  </si>
  <si>
    <t>TraesCS6D01G380800</t>
  </si>
  <si>
    <t>461 503 581 .. 461 502 880 (-)</t>
  </si>
  <si>
    <t>TraesCS6D01G380900</t>
  </si>
  <si>
    <t>461 511 450 .. 461 509 616 (-)</t>
  </si>
  <si>
    <t>TraesCS6D01G381000</t>
  </si>
  <si>
    <t>461 631 063 .. 461 628 076 (-)</t>
  </si>
  <si>
    <t>TraesCS6D01G381100</t>
  </si>
  <si>
    <t>461 652 882 .. 461 657 142 (+)</t>
  </si>
  <si>
    <t>TraesCS6D01G381200</t>
  </si>
  <si>
    <t>461 706 032 .. 461 707 674 (+)</t>
  </si>
  <si>
    <t>TraesCS6D01G381300</t>
  </si>
  <si>
    <t>461 716 376 .. 461 711 745 (-)</t>
  </si>
  <si>
    <t>Calcineurin-like phosphoesterase domain, ApaH type; Serine/threonine-specific protein phosphatase/bis(5-nucleosyl)-tetraphosphatase; Metallo-dependent phosphatase-like;  Serine-threonine protein phosphatase, N-terminal</t>
  </si>
  <si>
    <t>TraesCS6D01G381400</t>
  </si>
  <si>
    <t>461 856 190 .. 461 854 024 (-)</t>
  </si>
  <si>
    <t>TraesCS6D01G381500</t>
  </si>
  <si>
    <t>461 923 404 .. 461 926 274 (+)</t>
  </si>
  <si>
    <t>TraesCS6D01G381600</t>
  </si>
  <si>
    <t>461 948 373 .. 461 947 929 (-)</t>
  </si>
  <si>
    <t>TraesCS6D01G381700</t>
  </si>
  <si>
    <t>462 015 085 .. 462 012 557 (-)</t>
  </si>
  <si>
    <t>TraesCS6D01G381800</t>
  </si>
  <si>
    <t>462 028 209 .. 462 024 559 (-)</t>
  </si>
  <si>
    <t>TraesCS6D01G381900</t>
  </si>
  <si>
    <t>462 033 231 .. 462 033 860 (+)</t>
  </si>
  <si>
    <t>TraesCS6D01G382000</t>
  </si>
  <si>
    <t>462 079 991 .. 462 073 868 (-)</t>
  </si>
  <si>
    <t>5'-3' exonuclease family protein</t>
  </si>
  <si>
    <t>TraesCS6D01G382100</t>
  </si>
  <si>
    <t>462 181 729 .. 462 182 543 (+)</t>
  </si>
  <si>
    <t>TraesCS6D01G382200</t>
  </si>
  <si>
    <t>462 196 869 .. 462 197 930 (+)</t>
  </si>
  <si>
    <t>TraesCS6D01G382300</t>
  </si>
  <si>
    <t>462 202 923 .. 462 198 210 (-)</t>
  </si>
  <si>
    <t>Tetratricopeptide-like helical domain; Winged helix-turn-helix DNA-binding domain; Tetratricopeptide repeat-containing domain;  Tetratricopeptide repeat</t>
  </si>
  <si>
    <t>TraesCS6D01G382400</t>
  </si>
  <si>
    <t>462 210 084 .. 462 208 109 (-)</t>
  </si>
  <si>
    <t>TraesCS6D01G382500</t>
  </si>
  <si>
    <t>462 233 896 .. 462 234 972 (+)</t>
  </si>
  <si>
    <t>TraesCS6D01G382600</t>
  </si>
  <si>
    <t>462 273 163 .. 462 272 054 (-)</t>
  </si>
  <si>
    <t>TraesCS6D01G382700</t>
  </si>
  <si>
    <t>462 277 721 .. 462 274 266 (-)</t>
  </si>
  <si>
    <t>TraesCS6D01G382800</t>
  </si>
  <si>
    <t>462 317 119 .. 462 324 790 (+)</t>
  </si>
  <si>
    <t>TraesCS6D01G382900</t>
  </si>
  <si>
    <t>462 354 229 .. 462 355 534 (+)</t>
  </si>
  <si>
    <t>TraesCS6D01G383000</t>
  </si>
  <si>
    <t>462 404 930 .. 462 405 922 (+)</t>
  </si>
  <si>
    <t>TraesCS6D01G383100</t>
  </si>
  <si>
    <t>462 409 448 .. 462 408 566 (-)</t>
  </si>
  <si>
    <t>TraesCS6D01G383300</t>
  </si>
  <si>
    <t>462 414 211 .. 462 418 796 (+)</t>
  </si>
  <si>
    <t>TraesCS6D01G383200</t>
  </si>
  <si>
    <t>462 414 069 .. 462 410 888 (-)</t>
  </si>
  <si>
    <t>PBS lyase HEAT-like repeat; Armadillo-like helical; Armadillo-type fold;  Deoxyhypusine hydroxylase</t>
  </si>
  <si>
    <t>TraesCS6D01G383400</t>
  </si>
  <si>
    <t>462 422 436 .. 462 423 942 (+)</t>
  </si>
  <si>
    <t>TraesCS6D01G383500</t>
  </si>
  <si>
    <t>462 461 478 .. 462 466 898 (+)</t>
  </si>
  <si>
    <t>TraesCS6D01G383600</t>
  </si>
  <si>
    <t>462 483 422 .. 462 487 522 (+)</t>
  </si>
  <si>
    <t>Signal transduction response regulator, receiver domain; GAF domain; Histidine kinase-like ATPase, C-terminal domain; Signal transduction histidine kinase, dimerisation/phosphoacceptor domain; CheY-like superfamily; IPR014525: Ethylene receptor; GAF domain-like</t>
  </si>
  <si>
    <t>TraesCS6D01G383700</t>
  </si>
  <si>
    <t>462 531 125 .. 462 529 451 (-)</t>
  </si>
  <si>
    <t>TraesCS6D01G383800</t>
  </si>
  <si>
    <t>462 540 932 .. 462 536 412 (-)</t>
  </si>
  <si>
    <t>TraesCS6D01G383900</t>
  </si>
  <si>
    <t>462 555 649 .. 462 554 043 (-)</t>
  </si>
  <si>
    <t>TraesCS6D01G384000</t>
  </si>
  <si>
    <t>462 602 783 .. 462 605 957 (+)</t>
  </si>
  <si>
    <t>TraesCS6D01G384100</t>
  </si>
  <si>
    <t>462 614 423 .. 462 613 428 (-)</t>
  </si>
  <si>
    <t>TraesCS6D01G384200</t>
  </si>
  <si>
    <t>462 624 213 .. 462 632 335 (+)</t>
  </si>
  <si>
    <t>Aconitase A/isopropylmalate dehydratase small subunit, swivel domain; Aconitase/3-isopropylmalate dehydratase large subunit, alpha/beta/alpha domain; Aconitase/Iron-responsive element-binding protein 2;  Aconitase/3-isopropylmalate dehydratase, swivel; Aconitase/3-isopropylmalate dehydratase large subunit, alpha/beta/alpha, subdomain 1/3; Aconitase/3-isopropylmalate dehydratase large subunit, alpha/beta/alpha, subdomain 2; Aconitase family, 4Fe-4S cluster binding site</t>
  </si>
  <si>
    <t>TraesCS6D01G384300</t>
  </si>
  <si>
    <t>462 636 026 .. 462 634 503 (-)</t>
  </si>
  <si>
    <t>TraesCS6D01G384400</t>
  </si>
  <si>
    <t>462 689 456 .. 462 691 719 (+)</t>
  </si>
  <si>
    <t>TraesCS6D01G384500</t>
  </si>
  <si>
    <t>462 701 338 .. 462 704 773 (+)</t>
  </si>
  <si>
    <t>TraesCS6D01G384600</t>
  </si>
  <si>
    <t>462 839 386 .. 462 841 504 (+)</t>
  </si>
  <si>
    <t>TraesCS6D01G384700</t>
  </si>
  <si>
    <t>462 849 027 .. 462 845 271 (-)</t>
  </si>
  <si>
    <t>TraesCS6D01G384800</t>
  </si>
  <si>
    <t>462 854 967 .. 462 860 222 (+)</t>
  </si>
  <si>
    <t>TraesCS6D01G384900</t>
  </si>
  <si>
    <t>462 862 424 .. 462 867 403 (+)</t>
  </si>
  <si>
    <t>NB-ARC; Leucine-rich repeat, typical subtype; Winged helix-turn-helix DNA-binding domain; Leucine rich repeat 4; P-loop containing nucleoside triphosphate hydrolase; Leucine-rich repeat domain, L domain-like</t>
  </si>
  <si>
    <t>TraesCS6D01G385000</t>
  </si>
  <si>
    <t>463 052 002 .. 463 051 150 (-)</t>
  </si>
  <si>
    <t>TraesCS6D01G385100</t>
  </si>
  <si>
    <t>463 074 040 .. 463 072 503 (-)</t>
  </si>
  <si>
    <t>TraesCS6D01G385200</t>
  </si>
  <si>
    <t>463 091 725 .. 463 078 378 (-)</t>
  </si>
  <si>
    <t>TraesCS6D01G385300</t>
  </si>
  <si>
    <t>463 219 490 .. 463 224 557 (+)</t>
  </si>
  <si>
    <t>Dynamin</t>
  </si>
  <si>
    <t>Dynamin central domain; Dynamin, GTPase domain;  Double-stranded RNA-binding domain; Dynamin superfamily; IPR027417: P-loop containing nucleoside triphosphate hydrolase; Dynamin-type guanine nucleotide-binding (G) domain</t>
  </si>
  <si>
    <t>TraesCS6D01G385400</t>
  </si>
  <si>
    <t>463 448 615 .. 463 445 414 (-)</t>
  </si>
  <si>
    <t>mesoderm induction early response protein</t>
  </si>
  <si>
    <t>TraesCS6D01G385500</t>
  </si>
  <si>
    <t>463 479 050 .. 463 478 360 (-)</t>
  </si>
  <si>
    <t>TraesCS6D01G385600</t>
  </si>
  <si>
    <t>463 549 917 .. 463 546 853 (-)</t>
  </si>
  <si>
    <t>TraesCS6D01G385700</t>
  </si>
  <si>
    <t>463 555 921 .. 463 551 904 (-)</t>
  </si>
  <si>
    <t>TraesCS6D01G385800</t>
  </si>
  <si>
    <t>463 644 392 .. 463 642 979 (-)</t>
  </si>
  <si>
    <t>TraesCS6D01G385900</t>
  </si>
  <si>
    <t>463 662 874 .. 463 661 503 (-)</t>
  </si>
  <si>
    <t>TraesCS6D01G386000</t>
  </si>
  <si>
    <t>463 683 651 .. 463 682 492 (-)</t>
  </si>
  <si>
    <t>Amyloid beta A4 precursor protein-binding family B member 2</t>
  </si>
  <si>
    <t>TraesCS6D01G386100</t>
  </si>
  <si>
    <t>463 746 961 .. 463 742 438 (-)</t>
  </si>
  <si>
    <t>TraesCS6D01G386200</t>
  </si>
  <si>
    <t>463 756 903 .. 463 754 421 (-)</t>
  </si>
  <si>
    <t>TraesCS6D01G386300</t>
  </si>
  <si>
    <t>463 776 072 .. 463 774 059 (-)</t>
  </si>
  <si>
    <t>TraesCS6D01G386400</t>
  </si>
  <si>
    <t>463 846 198 .. 463 850 419 (+)</t>
  </si>
  <si>
    <t>TraesCS6D01G386500</t>
  </si>
  <si>
    <t>463 863 838 .. 463 865 436 (+)</t>
  </si>
  <si>
    <t>TraesCS6D01G386600</t>
  </si>
  <si>
    <t>463 873 939 .. 463 866 951 (-)</t>
  </si>
  <si>
    <t>TraesCS6D01G386700</t>
  </si>
  <si>
    <t>464 064 465 .. 464 058 403 (-)</t>
  </si>
  <si>
    <t>TraesCS6D01G386800</t>
  </si>
  <si>
    <t>464 116 883 .. 464 117 831 (+)</t>
  </si>
  <si>
    <t>TraesCS6D01G386900</t>
  </si>
  <si>
    <t>464 177 628 .. 464 173 108 (-)</t>
  </si>
  <si>
    <t>TraesCS6D01G387000</t>
  </si>
  <si>
    <t>464 229 855 .. 464 228 162 (-)</t>
  </si>
  <si>
    <t>TraesCS6D01G387100</t>
  </si>
  <si>
    <t>464 259 070 .. 464 260 919 (+)</t>
  </si>
  <si>
    <t>Mitochondrial import inner membrane translocase subunit tim50</t>
  </si>
  <si>
    <t>TraesCS6D01G387200</t>
  </si>
  <si>
    <t>464 279 837 .. 464 278 875 (-)</t>
  </si>
  <si>
    <t>TraesCS6D01G387300</t>
  </si>
  <si>
    <t>464 343 689 .. 464 346 509 (+)</t>
  </si>
  <si>
    <t>TraesCS6D01G387400</t>
  </si>
  <si>
    <t>464 404 857 .. 464 402 362 (-)</t>
  </si>
  <si>
    <t>TraesCS6D01G387500</t>
  </si>
  <si>
    <t>464 433 100 .. 464 430 319 (-)</t>
  </si>
  <si>
    <t>TraesCS6D01G387600</t>
  </si>
  <si>
    <t>464 482 957 .. 464 483 706 (+)</t>
  </si>
  <si>
    <t>TraesCS6D01G387700</t>
  </si>
  <si>
    <t>464 497 129 .. 464 495 035 (-)</t>
  </si>
  <si>
    <t>TraesCS6D01G387900</t>
  </si>
  <si>
    <t>464 675 802 .. 464 673 973 (-)</t>
  </si>
  <si>
    <t>TraesCS6D01G388000</t>
  </si>
  <si>
    <t>464 717 061 .. 464 712 935 (-)</t>
  </si>
  <si>
    <t>TraesCS6D01G388100</t>
  </si>
  <si>
    <t>464 724 399 .. 464 718 338 (-)</t>
  </si>
  <si>
    <t>TraesCS6D01G388200</t>
  </si>
  <si>
    <t>464 731 418 .. 464 728 511 (-)</t>
  </si>
  <si>
    <t>TraesCS6D01G388300</t>
  </si>
  <si>
    <t>464 737 794 .. 464 735 277 (-)</t>
  </si>
  <si>
    <t>TraesCS6D01G388400</t>
  </si>
  <si>
    <t>464 744 849 .. 464 738 417 (-)</t>
  </si>
  <si>
    <t>TraesCS6D01G388500</t>
  </si>
  <si>
    <t>464 746 981 .. 464 749 553 (+)</t>
  </si>
  <si>
    <t>TraesCS6D01G388600</t>
  </si>
  <si>
    <t>464 757 821 .. 464 758 234 (+)</t>
  </si>
  <si>
    <t>Protein RRP5-like protein</t>
  </si>
  <si>
    <t>TraesCS6D01G388700</t>
  </si>
  <si>
    <t>464 766 201 .. 464 761 742 (-)</t>
  </si>
  <si>
    <t>TraesCS6D01G388800</t>
  </si>
  <si>
    <t>464 792 168 .. 464 790 915 (-)</t>
  </si>
  <si>
    <t>disease resistance protein (TIR-NBS class)</t>
  </si>
  <si>
    <t>TraesCS6D01G388900</t>
  </si>
  <si>
    <t>464 800 127 .. 464 795 931 (-)</t>
  </si>
  <si>
    <t>TraesCS6D01G389000</t>
  </si>
  <si>
    <t>464 830 244 .. 464 831 016 (+)</t>
  </si>
  <si>
    <t>TraesCS6D01G389100</t>
  </si>
  <si>
    <t>464 838 474 .. 464 832 615 (-)</t>
  </si>
  <si>
    <t>TraesCS6D01G389200</t>
  </si>
  <si>
    <t>464 951 295 .. 464 943 391 (-)</t>
  </si>
  <si>
    <t>TraesCS6D01G389300</t>
  </si>
  <si>
    <t>464 979 715 .. 464 980 121 (+)</t>
  </si>
  <si>
    <t>tRNA-2-methylthio-N(6)-dimethylallyladenosine synthase</t>
  </si>
  <si>
    <t>TraesCS6D01G389400</t>
  </si>
  <si>
    <t>464 984 388 .. 464 986 028 (+)</t>
  </si>
  <si>
    <t>TraesCS6D01G389500</t>
  </si>
  <si>
    <t>465 011 634 .. 465 010 001 (-)</t>
  </si>
  <si>
    <t>TraesCS6D01G389600</t>
  </si>
  <si>
    <t>465 046 144 .. 465 040 160 (-)</t>
  </si>
  <si>
    <t>TraesCS6D01G389700</t>
  </si>
  <si>
    <t>465 065 606 .. 465 064 293 (-)</t>
  </si>
  <si>
    <t>F-box domain containing protein-like</t>
  </si>
  <si>
    <t>TraesCS6D01G389800</t>
  </si>
  <si>
    <t>465 067 877 .. 465 073 799 (+)</t>
  </si>
  <si>
    <t>TraesCS6D01G389900</t>
  </si>
  <si>
    <t>465 075 037 .. 465 073 377 (-)</t>
  </si>
  <si>
    <t>4-coumarate-CoA ligase-like protein</t>
  </si>
  <si>
    <t>TraesCS6D01G390000</t>
  </si>
  <si>
    <t>465 098 216 .. 465 101 091 (+)</t>
  </si>
  <si>
    <t>TraesCS6D01G390100</t>
  </si>
  <si>
    <t>465 201 769 .. 465 208 087 (+)</t>
  </si>
  <si>
    <t>TraesCS6D01G390200</t>
  </si>
  <si>
    <t>465 213 805 .. 465 209 318 (-)</t>
  </si>
  <si>
    <t>TraesCS6D01G390300</t>
  </si>
  <si>
    <t>465 348 363 .. 465 346 006 (-)</t>
  </si>
  <si>
    <t>TraesCS6D01G390400</t>
  </si>
  <si>
    <t>465 376 207 .. 465 375 600 (-)</t>
  </si>
  <si>
    <t>F-box-like/WD repeat-containing protein TBL1XR1</t>
  </si>
  <si>
    <t>TraesCS6D01G390500</t>
  </si>
  <si>
    <t>465 543 463 .. 465 543 645 (+)</t>
  </si>
  <si>
    <t>TraesCS6D01G390600</t>
  </si>
  <si>
    <t>465 745 084 .. 465 742 668 (-)</t>
  </si>
  <si>
    <t>TraesCS6D01G390700</t>
  </si>
  <si>
    <t>465 953 626 .. 465 960 147 (+)</t>
  </si>
  <si>
    <t>dyggve-melchior-clausen syndrome protein</t>
  </si>
  <si>
    <t>TraesCS6D01G390800</t>
  </si>
  <si>
    <t>465 967 109 .. 465 964 812 (-)</t>
  </si>
  <si>
    <t>TraesCS6D01G390900</t>
  </si>
  <si>
    <t>465 983 421 .. 465 982 457 (-)</t>
  </si>
  <si>
    <t>Splicing factor 3B subunit 2</t>
  </si>
  <si>
    <t>PSP, proline-rich</t>
  </si>
  <si>
    <t>TraesCS6D01G391000</t>
  </si>
  <si>
    <t>466 131 198 .. 466 129 789 (-)</t>
  </si>
  <si>
    <t>TraesCS6D01G391100</t>
  </si>
  <si>
    <t>466 265 476 .. 466 268 066 (+)</t>
  </si>
  <si>
    <t>TraesCS6D01G391200</t>
  </si>
  <si>
    <t>466 272 093 .. 466 268 414 (-)</t>
  </si>
  <si>
    <t>TraesCS6D01G391300</t>
  </si>
  <si>
    <t>466 328 445 .. 466 331 387 (+)</t>
  </si>
  <si>
    <t>TraesCS6D01G391400</t>
  </si>
  <si>
    <t>466 381 934 .. 466 382 182 (+)</t>
  </si>
  <si>
    <t>Transposon protein, putative, Mutator sub-class, expressed</t>
  </si>
  <si>
    <t>TraesCS6D01G391500</t>
  </si>
  <si>
    <t>466 528 278 .. 466 526 775 (-)</t>
  </si>
  <si>
    <t>TraesCS6D01G391600</t>
  </si>
  <si>
    <t>466 530 172 .. 466 536 039 (+)</t>
  </si>
  <si>
    <t>FAR1 DNA binding domain; Zinc finger, SWIM-type; MULE transposase domain</t>
  </si>
  <si>
    <t>TraesCS6D01G391700</t>
  </si>
  <si>
    <t>466 544 617 .. 466 545 658 (+)</t>
  </si>
  <si>
    <t>OSBP(oxysterol binding protein)-related protein 4C</t>
  </si>
  <si>
    <t>TraesCS6D01G391800</t>
  </si>
  <si>
    <t>466 552 817 .. 466 549 961 (-)</t>
  </si>
  <si>
    <t>TraesCS6D01G391900</t>
  </si>
  <si>
    <t>466 621 832 .. 466 624 063 (+)</t>
  </si>
  <si>
    <t>TraesCS6D01G392000</t>
  </si>
  <si>
    <t>466 739 606 .. 466 734 600 (-)</t>
  </si>
  <si>
    <t>TraesCS6D01G392100</t>
  </si>
  <si>
    <t>466 909 390 .. 466 907 866 (-)</t>
  </si>
  <si>
    <t>MF: hydrolase activity, hydrolyzing O-glycosyl compounds; CC: cell wall; BP: carbohydrate metabolic process; BP: cellular glucan metabolic process; BP: xyloglucan metabolic process; MF: xyloglucan:xyloglucosyl transferase activity;BP: cell wall biogenesis; CC: apoplast</t>
  </si>
  <si>
    <t>TraesCS6D01G392200</t>
  </si>
  <si>
    <t>466 937 543 .. 466 935 871 (-)</t>
  </si>
  <si>
    <t>TraesCS6D01G392300</t>
  </si>
  <si>
    <t>466 943 538 .. 466 944 867 (+)</t>
  </si>
  <si>
    <t>TraesCS6D01G392400</t>
  </si>
  <si>
    <t>466 999 116 .. 466 999 490 (+)</t>
  </si>
  <si>
    <t>TraesCS6D01G392500</t>
  </si>
  <si>
    <t>467 009 611 .. 467 007 359 (-)</t>
  </si>
  <si>
    <t>TraesCS6D01G392600</t>
  </si>
  <si>
    <t>467 010 060 .. 467 011 685 (+)</t>
  </si>
  <si>
    <t>TraesCS6D01G392700</t>
  </si>
  <si>
    <t>467 036 481 .. 467 030 905 (-)</t>
  </si>
  <si>
    <t>TraesCS6D01G392800</t>
  </si>
  <si>
    <t>467 036 757 .. 467 040 288 (+)</t>
  </si>
  <si>
    <t>TraesCS6D01G392900</t>
  </si>
  <si>
    <t>467 040 765 .. 467 049 925 (+)</t>
  </si>
  <si>
    <t>RNA-binding region RNP-1</t>
  </si>
  <si>
    <t>TraesCS6D01G393100</t>
  </si>
  <si>
    <t>467 078 824 .. 467 085 044 (+)</t>
  </si>
  <si>
    <t>titan9</t>
  </si>
  <si>
    <t>TraesCS6D01G393200</t>
  </si>
  <si>
    <t>467 097 237 .. 467 093 084 (-)</t>
  </si>
  <si>
    <t>TraesCS6D01G393300</t>
  </si>
  <si>
    <t>467 194 390 .. 467 187 916 (-)</t>
  </si>
  <si>
    <t>TraesCS6D01G393400</t>
  </si>
  <si>
    <t>467 201 522 .. 467 200 683 (-)</t>
  </si>
  <si>
    <t>Aldolase superfamily protein</t>
  </si>
  <si>
    <t>TraesCS6D01G393500</t>
  </si>
  <si>
    <t>467 303 229 .. 467 306 974 (+)</t>
  </si>
  <si>
    <t>MF: iron ion binding MF: oxidoreductase activity; MF: oxidoreductase activity, acting on paired donors, with incorporation or reduction of molecular oxygen; MF: L-ascorbic acid binding; BP: oxidation-reduction process</t>
  </si>
  <si>
    <t>Prolyl 4-hydroxylase alpha subunit, putative</t>
  </si>
  <si>
    <t>Oxoglutarate/iron-dependent dioxygenase; Prolyl 4-hydroxylase, alpha subunit</t>
  </si>
  <si>
    <t>TraesCS6D01G393600</t>
  </si>
  <si>
    <t>467 313 021 .. 467 318 437 (+)</t>
  </si>
  <si>
    <t>Major facilitator superfamily domain</t>
  </si>
  <si>
    <t>TraesCS6D01G393700</t>
  </si>
  <si>
    <t>467 320 007 .. 467 318 550 (-)</t>
  </si>
  <si>
    <t>MF: protein binding; MF: chaperone binding</t>
  </si>
  <si>
    <t>BAG family molecular chaperone regulator 5</t>
  </si>
  <si>
    <t>IQ motif, EF-hand binding site; BAG domain</t>
  </si>
  <si>
    <t>TraesCS6D01G393800</t>
  </si>
  <si>
    <t>467 547 534 .. 467 545 182 (-)</t>
  </si>
  <si>
    <t>TraesCS6D01G393900</t>
  </si>
  <si>
    <t>467 772 217 .. 467 778 354 (+)</t>
  </si>
  <si>
    <t>PSP, proline-rich; Domain of unknown function DUF382</t>
  </si>
  <si>
    <t>TraesCS6D01G394000</t>
  </si>
  <si>
    <t>467 780 222 .. 467 781 941 (+)</t>
  </si>
  <si>
    <t>TraesCS6D01G394100</t>
  </si>
  <si>
    <t>467 802 933 .. 467 797 621 (-)</t>
  </si>
  <si>
    <t>MF: DNA binding; MF: ADP binding</t>
  </si>
  <si>
    <t>NB-ARC; Zinc finger, BED-type; Leucine-rich repeat, cysteine-containing subtype; Winged helix-turn-helix DNA-binding domain; P-loop containing nucleoside triphosphate hydrolase; Leucine-rich repeat domain, L domain-like</t>
  </si>
  <si>
    <t>TraesCS6D01G394200</t>
  </si>
  <si>
    <t>467 808 956 .. 467 808 597 (-)</t>
  </si>
  <si>
    <t>TraesCS6D01G394300</t>
  </si>
  <si>
    <t>467 815 722 .. 467 814 079 (-)</t>
  </si>
  <si>
    <t>TraesCS6D01G394400</t>
  </si>
  <si>
    <t>467 828 184 .. 467 833 388 (+)</t>
  </si>
  <si>
    <t>TraesCS6D01G394500</t>
  </si>
  <si>
    <t>467 836 130 .. 467 850 699 (+)</t>
  </si>
  <si>
    <t>TraesCS6D01G394600</t>
  </si>
  <si>
    <t>467 855 922 .. 467 861 187 (+)</t>
  </si>
  <si>
    <t>MF: protein kinase activity; MF: calcium ion binding MF: protein binding;MF: ATP binding; BP: protein phosphorylation; MF: polysaccharide binding</t>
  </si>
  <si>
    <t>Protein kinase domain; EGF-like domain; EGF-like calcium-binding domain; Serine/threonine-protein kinase, active site; Protein kinase-like domain; Protein kinase, ATP binding site; EGF-like calcium-binding, conserved site; Wall-associated receptor kinase, galacturonan-binding domain</t>
  </si>
  <si>
    <t>TraesCS6D01G394700</t>
  </si>
  <si>
    <t>467 907 868 .. 467 913 971 (+)</t>
  </si>
  <si>
    <t>TraesCS6D01G394800</t>
  </si>
  <si>
    <t>467 919 741 .. 467 914 131 (-)</t>
  </si>
  <si>
    <t>Testis-expressed sequence 2 protein</t>
  </si>
  <si>
    <t>PH domain-like</t>
  </si>
  <si>
    <t>TraesCS6D01G394900</t>
  </si>
  <si>
    <t>467 927 474 .. 467 930 368 (+)</t>
  </si>
  <si>
    <t>TraesCS6D01G395000</t>
  </si>
  <si>
    <t>467 934 379 .. 467 931 726 (-)</t>
  </si>
  <si>
    <t>Plant/F9H3-4 protein</t>
  </si>
  <si>
    <t>TraesCS6D01G395100</t>
  </si>
  <si>
    <t>467 986 993 .. 467 989 757 (+)</t>
  </si>
  <si>
    <t>CC: small-subunit processome</t>
  </si>
  <si>
    <t>rRNA-processing protein UTP23 like</t>
  </si>
  <si>
    <t>rRNA-processing protein Fcf1/Utp23; PIN domain-like</t>
  </si>
  <si>
    <t>TraesCS6D01G395200</t>
  </si>
  <si>
    <t>467 996 688 .. 467 992 901 (-)</t>
  </si>
  <si>
    <t>TraesCS6D01G395300</t>
  </si>
  <si>
    <t>468 017 119 .. 468 013 936 (-)</t>
  </si>
  <si>
    <t>TraesCS6D01G395400</t>
  </si>
  <si>
    <t>468 060 860 .. 468 056 098 (-)</t>
  </si>
  <si>
    <t>EGF-type aspartate/asparagine hydroxylation site; Protein kinase domain; IPR000742: EGF-like domain; Serine-threonine/tyrosine-protein kinase, catalytic domain; EGF-like calcium-binding domain; Serine/threonine-protein kinase, active site; Protein kinase-like domain; Protein kinase, ATP binding site; EGF-like calcium-binding, conserved site; Wall-associated receptor kinase, galacturonan-binding domain</t>
  </si>
  <si>
    <t>TraesCS6D01G395500</t>
  </si>
  <si>
    <t>468 092 216 .. 468 087 600 (-)</t>
  </si>
  <si>
    <t>TraesCS6D01G395600</t>
  </si>
  <si>
    <t>468 100 085 .. 468 095 423 (-)</t>
  </si>
  <si>
    <t>MF: protein kinase activity; MF: calcium ion binding; MF: protein binding; MF: ATP binding; BP: protein phosphorylation;G MF: polysaccharide binding</t>
  </si>
  <si>
    <t>TraesCS6D01G395700</t>
  </si>
  <si>
    <t>468 153 328 .. 468 145 787 (-)</t>
  </si>
  <si>
    <t>TraesCS6D01G395800</t>
  </si>
  <si>
    <t>468 171 399 .. 468 167 488 (-)</t>
  </si>
  <si>
    <t>EGF-type aspartate/asparagine hydroxylation site; Protein kinase domain; EGF-like domain; Serine-threonine/tyrosine-protein kinase, catalytic domain; EGF-like calcium-binding domain; Serine/threonine-protein kinase, active site; Protein kinase-like domain; Protein kinase, ATP binding site; EGF-like calcium-binding, conserved site</t>
  </si>
  <si>
    <t>TraesCS6D01G395900</t>
  </si>
  <si>
    <t>468 185 235 .. 468 180 708 (-)</t>
  </si>
  <si>
    <t>TraesCS6D01G396000</t>
  </si>
  <si>
    <t>468 254 368 .. 468 251 972 (-)</t>
  </si>
  <si>
    <t>TraesCS6D01G396100</t>
  </si>
  <si>
    <t>468 657 803 .. 468 654 503 (-)</t>
  </si>
  <si>
    <t>TraesCS6D01G396200</t>
  </si>
  <si>
    <t>468 689 878 .. 468 690 595 (+)</t>
  </si>
  <si>
    <t>tRNA-dihydrouridine(47) synthase [NAD(P)(+)]</t>
  </si>
  <si>
    <t>TraesCS6D01G396300</t>
  </si>
  <si>
    <t>468 811 981 .. 468 809 424 (-)</t>
  </si>
  <si>
    <t>TraesCS6D01G396400</t>
  </si>
  <si>
    <t>468 833 593 .. 468 836 613 (+)</t>
  </si>
  <si>
    <t>TraesCS6D01G396500</t>
  </si>
  <si>
    <t>468 839 593 .. 468 844 556 (+)</t>
  </si>
  <si>
    <t>WRKY transcription factor-like protein</t>
  </si>
  <si>
    <t>TraesCS6D01G396600</t>
  </si>
  <si>
    <t>468 871 948 .. 468 876 139 (+)</t>
  </si>
  <si>
    <t>TraesCS6D01G396700</t>
  </si>
  <si>
    <t>468 910 372 .. 468 914 734 (+)</t>
  </si>
  <si>
    <t>NB-ARC; Winged helix-turn-helix DNA-binding domain;  P-loop containing nucleoside triphosphate hydrolase; Leucine-rich repeat domain, L domain-like</t>
  </si>
  <si>
    <t>TraesCS6D01G396800</t>
  </si>
  <si>
    <t>469 050 560 .. 469 054 768 (+)</t>
  </si>
  <si>
    <t>TraesCS6D01G396900</t>
  </si>
  <si>
    <t>469 066 671 .. 469 070 557 (+)</t>
  </si>
  <si>
    <t>Leucine-rich receptor-like protein kinase family protein</t>
  </si>
  <si>
    <t>Protein kinase domain; Leucine-rich repeat; Leucine-rich repeat, typical subtype; Serine/threonine-protein kinase, active site; Protein kinase-like domain; Protein kinase, ATP binding site; Leucine-rich repeat domain, L domain-like</t>
  </si>
  <si>
    <t>TraesCS6D01G397000</t>
  </si>
  <si>
    <t>469 205 255 .. 469 207 520 (+)</t>
  </si>
  <si>
    <t>TraesCS6D01G397100</t>
  </si>
  <si>
    <t>469 236 211 .. 469 236 498 (+)</t>
  </si>
  <si>
    <t>TraesCS6D01G397200</t>
  </si>
  <si>
    <t>469 246 563 .. 469 250 473 (+)</t>
  </si>
  <si>
    <t>MF: peroxidase activity;GO:0006979 BP: response to oxidative stress;GO:0020037 MF: heme binding;GO:0055114 BP: oxidation-reduction process</t>
  </si>
  <si>
    <t>Haem peroxidase, plant/fungal/bacterial; Plant ascorbate peroxidase; Haem peroxidase; Peroxidases heam-ligand binding site</t>
  </si>
  <si>
    <t>TraesCS6D01G397300</t>
  </si>
  <si>
    <t>469 299 121 .. 469 302 138 (+)</t>
  </si>
  <si>
    <t>Ribonuclease H1, N-terminal</t>
  </si>
  <si>
    <t>TraesCS6D01G397400</t>
  </si>
  <si>
    <t>469 310 371 .. 469 311 897 (+)</t>
  </si>
  <si>
    <t>TraesCS6D01G397500</t>
  </si>
  <si>
    <t>469 344 725 .. 469 344 083 (-)</t>
  </si>
  <si>
    <t>calcium-dependent protein kinase 18</t>
  </si>
  <si>
    <t>TraesCS6D01G397600</t>
  </si>
  <si>
    <t>469 375 071 .. 469 371 105 (-)</t>
  </si>
  <si>
    <t>TraesCS6D01G397700</t>
  </si>
  <si>
    <t>469 372 538 .. 469 373 038 (+)</t>
  </si>
  <si>
    <t>TraesCS6D01G397800</t>
  </si>
  <si>
    <t>469 392 725 .. 469 391 149 (-)</t>
  </si>
  <si>
    <t>Gibberellin-regulated family protein</t>
  </si>
  <si>
    <t>Gibberellin regulated protein</t>
  </si>
  <si>
    <t>TraesCS6D01G397900</t>
  </si>
  <si>
    <t>469 397 320 .. 469 394 238 (-)</t>
  </si>
  <si>
    <t>MF: prenyltransferase activity BP: ubiquinone biosynthetic process; CC: integral component of membrane; MF: transferase activity, transferring alkyl or aryl (other than methyl) groups</t>
  </si>
  <si>
    <t>4-hydroxybenzoate octaprenyltransferase</t>
  </si>
  <si>
    <t>UbiA prenyltransferase family; 4-hydroxybenzoate polyprenyltransferase; UbiA prenyltransferase conserved site; 4-hydroxybenzoate octaprenyltransferase</t>
  </si>
  <si>
    <t>TraesCS6D01G398000</t>
  </si>
  <si>
    <t>469 521 727 .. 469 488 833 (-)</t>
  </si>
  <si>
    <t>18006326-21171167</t>
  </si>
  <si>
    <t>TraesCS7A01G039800</t>
  </si>
  <si>
    <t>18 037 260 .. 18 033 824 (-)</t>
  </si>
  <si>
    <t>TraesCS7A01G039900</t>
  </si>
  <si>
    <t>18 047 529 .. 18 042 154 (-)</t>
  </si>
  <si>
    <t>TraesCS7A01G040000</t>
  </si>
  <si>
    <t>18 055 221 .. 18 054 572 (-)</t>
  </si>
  <si>
    <t>TraesCS7A01G040100</t>
  </si>
  <si>
    <t>18 103 326 .. 18 101 646 (-)</t>
  </si>
  <si>
    <t>HAT transposon superfamily</t>
  </si>
  <si>
    <t>TraesCS7A01G040200</t>
  </si>
  <si>
    <t>18 190 361 .. 18 190 909 (+)</t>
  </si>
  <si>
    <t>TraesCS7A01G040300</t>
  </si>
  <si>
    <t>18 573 768 .. 18 569 874 (-)</t>
  </si>
  <si>
    <t>TraesCS7A01G040400</t>
  </si>
  <si>
    <t>18 738 374 .. 18 739 999 (+)</t>
  </si>
  <si>
    <t>MF: acid phosphatase activity</t>
  </si>
  <si>
    <t>Acid phosphatase, class B-like; Acid phosphatase, plant; Vegetative storage protein/acid phosphatase; HAD-like domain</t>
  </si>
  <si>
    <t>TraesCS7A01G040500</t>
  </si>
  <si>
    <t>18 795 483 .. 18 792 217 (-)</t>
  </si>
  <si>
    <t>TraesCS7A01G040600</t>
  </si>
  <si>
    <t>18 875 189 .. 18 874 137 (-)</t>
  </si>
  <si>
    <t>TraesCS7A01G040700</t>
  </si>
  <si>
    <t>18 883 267 .. 18 877 009 (-)</t>
  </si>
  <si>
    <t>Argonaute</t>
  </si>
  <si>
    <t>PAZ domain; Piwi domain; Ribonuclease H-like domain; Argonaute, linker 1 domain;  Argonaut, glycine-rich domain; Argonaute linker 2 domain; Protein argonaute, Mid domain; Protein argonaute, N-terminal</t>
  </si>
  <si>
    <t>TraesCS7A01G040800</t>
  </si>
  <si>
    <t>18 993 714 .. 18 997 367 (+)</t>
  </si>
  <si>
    <t>TraesCS7A01G040900</t>
  </si>
  <si>
    <t>19 002 179 .. 19 007 777 (+)</t>
  </si>
  <si>
    <t>BP: sucrose metabolic process; MF: sucrose synthase activity</t>
  </si>
  <si>
    <t>Sucrose synthase</t>
  </si>
  <si>
    <t>Sucrose synthase; Glycosyl transferase, family 1; Sucrose synthase, plant/cyanobacteria</t>
  </si>
  <si>
    <t>TraesCS7A01G041000</t>
  </si>
  <si>
    <t>19 026 849 .. 19 016 906 (-)</t>
  </si>
  <si>
    <t>TraesCS7A01G041100</t>
  </si>
  <si>
    <t>19 082 580 .. 19 083 963 (+)</t>
  </si>
  <si>
    <t>Calcium-dependent lipid-binding domain-containing protein</t>
  </si>
  <si>
    <t>TraesCS7A01G041200</t>
  </si>
  <si>
    <t>19 178 855 .. 19 174 161 (-)</t>
  </si>
  <si>
    <t>Cytochrome P450; Cytochrome P450, E-class, group I;  Cytochrome P450, conserved site</t>
  </si>
  <si>
    <t>TraesCS7A01G041300</t>
  </si>
  <si>
    <t>19 218 992 .. 19 222 512 (+)</t>
  </si>
  <si>
    <t>TraesCS7A01G041400</t>
  </si>
  <si>
    <t>19 252 302 .. 19 251 537 (-)</t>
  </si>
  <si>
    <t>Hydrogen peroxide induced protein, putative</t>
  </si>
  <si>
    <t>TraesCS7A01G041500</t>
  </si>
  <si>
    <t>19 259 576 .. 19 253 728 (-)</t>
  </si>
  <si>
    <t>TraesCS7A01G041600</t>
  </si>
  <si>
    <t>19 320 005 .. 19 318 682 (-)</t>
  </si>
  <si>
    <t>Ozone-responsive stress-related protein</t>
  </si>
  <si>
    <t>Protein of unknown function DUF1138</t>
  </si>
  <si>
    <t>TraesCS7A01G041700</t>
  </si>
  <si>
    <t>19 365 782 .. 19 363 942 (-)</t>
  </si>
  <si>
    <t>TraesCS7A01G041800</t>
  </si>
  <si>
    <t>19 371 953 .. 19 372 620 (+)</t>
  </si>
  <si>
    <t>Phthiocerol synthesis polyketide synthase type I PpsC</t>
  </si>
  <si>
    <t>TraesCS7A01G041900</t>
  </si>
  <si>
    <t>19 417 864 .. 19 418 889 (+)</t>
  </si>
  <si>
    <t>Hydrogen peroxide induced protein 1</t>
  </si>
  <si>
    <t>TraesCS7A01G042000</t>
  </si>
  <si>
    <t>19 421 626 .. 19 420 744 (-)</t>
  </si>
  <si>
    <t>TraesCS7A01G042100</t>
  </si>
  <si>
    <t>19 487 327 .. 19 489 093 (+)</t>
  </si>
  <si>
    <t>TraesCS7A01G042200</t>
  </si>
  <si>
    <t>19 515 700 .. 19 519 652 (+)</t>
  </si>
  <si>
    <t>TraesCS7A01G042300</t>
  </si>
  <si>
    <t>19 547 900 .. 19 546 087 (-)</t>
  </si>
  <si>
    <t>TraesCS7A01G042400</t>
  </si>
  <si>
    <t>19 706 203 .. 19 704 478 (-)</t>
  </si>
  <si>
    <t>TraesCS7A01G042500</t>
  </si>
  <si>
    <t>19 816 393 .. 19 817 176 (+)</t>
  </si>
  <si>
    <t>BP: embryo development ending in seed dormancy</t>
  </si>
  <si>
    <t>Seed maturation protein</t>
  </si>
  <si>
    <t>Late embryogenesis abundant protein, LEA-25/LEA-D113</t>
  </si>
  <si>
    <t>TraesCS7A01G042600</t>
  </si>
  <si>
    <t>19 906 425 .. 19 899 016 (-)</t>
  </si>
  <si>
    <t>TraesCS7A01G042700</t>
  </si>
  <si>
    <t>19 931 848 .. 19 935 534 (+)</t>
  </si>
  <si>
    <t>GTP binding domain; P-loop containing nucleoside triphosphate hydrolase</t>
  </si>
  <si>
    <t>TraesCS7A01G042800</t>
  </si>
  <si>
    <t>19 954 609 .. 19 958 980 (+)</t>
  </si>
  <si>
    <t>WPP domain-interacting tail-anchored protein 1</t>
  </si>
  <si>
    <t>TraesCS7A01G042900</t>
  </si>
  <si>
    <t>19 960 389 .. 19 959 196 (-)</t>
  </si>
  <si>
    <t>TraesCS7A01G043000</t>
  </si>
  <si>
    <t>19 964 026 .. 19 965 407 (+)</t>
  </si>
  <si>
    <t>BP: carbohydrate metabolic process; MF: kinase activity</t>
  </si>
  <si>
    <t>Carbohydrate kinase, thermoresistant glucokinase; P-loop containing nucleoside triphosphate hydrolase; Shikimate kinase/gluconokinase</t>
  </si>
  <si>
    <t>TraesCS7A01G043100</t>
  </si>
  <si>
    <t>19 972 743 .. 19 969 554 (-)</t>
  </si>
  <si>
    <t>transmembrane protein, putative (DUF1218)</t>
  </si>
  <si>
    <t>TraesCS7A01G043200</t>
  </si>
  <si>
    <t>20 025 402 .. 20 027 904 (+)</t>
  </si>
  <si>
    <t>TraesCS7A01G043300</t>
  </si>
  <si>
    <t>20 049 807 .. 20 047 510 (-)</t>
  </si>
  <si>
    <t>TraesCS7A01G043400</t>
  </si>
  <si>
    <t>20 070 441 .. 20 071 163 (+)</t>
  </si>
  <si>
    <t>TraesCS7A01G043500</t>
  </si>
  <si>
    <t>20 114 576 .. 20 113 839 (-)</t>
  </si>
  <si>
    <t>Coatomer beta' subunit</t>
  </si>
  <si>
    <t>WD40/YVTN repeat-like-containing domain; WD40-repeat-containing domain</t>
  </si>
  <si>
    <t>TraesCS7A01G043600</t>
  </si>
  <si>
    <t>20 165 945 .. 20 162 160 (-)</t>
  </si>
  <si>
    <t>Plant/F18O14-17 protein</t>
  </si>
  <si>
    <t>TraesCS7A01G043700</t>
  </si>
  <si>
    <t>20 182 247 .. 20 170 996 (-)</t>
  </si>
  <si>
    <t>MF: catalytic activity; MF: ATP binding; MF: kinase activity; BP: phosphorylation; MF: carbohydrate binding;G MF: starch binding</t>
  </si>
  <si>
    <t>Phosphoglucan, water dikinase</t>
  </si>
  <si>
    <t>Carbohydrate binding module family 20; Pyruvate phosphate dikinase, PEP/pyruvate-binding; Immunoglobulin-like fold; Carbohydrate-binding-like fold; ATP-grasp fold, subdomain 1</t>
  </si>
  <si>
    <t>TraesCS7A01G043800</t>
  </si>
  <si>
    <t>20 207 589 .. 20 205 419 (-)</t>
  </si>
  <si>
    <t>TraesCS7A01G043900</t>
  </si>
  <si>
    <t>20 291 452 .. 20 294 828 (+)</t>
  </si>
  <si>
    <t>Haloacid dehalogenase-like hydrolase domain-containing protein 3</t>
  </si>
  <si>
    <t>HAD hydrolase, subfamily IA; HAD-superfamily hydrolase, subfamily IA, REG-2-like; HAD-like domain</t>
  </si>
  <si>
    <t>TraesCS7A01G044000</t>
  </si>
  <si>
    <t>20 392 805 .. 20 392 275 (-)</t>
  </si>
  <si>
    <t>TraesCS7A01G044100</t>
  </si>
  <si>
    <t>20 435 962 .. 20 446 626 (+)</t>
  </si>
  <si>
    <t>TraesCS7A01G044200</t>
  </si>
  <si>
    <t>20 457 921 .. 20 460 497 (+)</t>
  </si>
  <si>
    <t>TraesCS7A01G044300</t>
  </si>
  <si>
    <t>20 482 829 .. 20 486 172 (+)</t>
  </si>
  <si>
    <t>TraesCS7A01G044400</t>
  </si>
  <si>
    <t>20 490 163 .. 20 494 633 (+)</t>
  </si>
  <si>
    <t>TraesCS7A01G044500</t>
  </si>
  <si>
    <t>20 503 457 .. 20 506 874 (+)</t>
  </si>
  <si>
    <t>TraesCS7A01G044600</t>
  </si>
  <si>
    <t>20 512 958 .. 20 510 405 (-)</t>
  </si>
  <si>
    <t>TraesCS7A01G044700</t>
  </si>
  <si>
    <t>20 555 131 .. 20 558 522 (+)</t>
  </si>
  <si>
    <t>TraesCS7A01G044800</t>
  </si>
  <si>
    <t>20 588 777 .. 20 592 064 (+)</t>
  </si>
  <si>
    <t>TraesCS7A01G044900</t>
  </si>
  <si>
    <t>20 598 264 .. 20 604 103 (+)</t>
  </si>
  <si>
    <t>TraesCS7A01G045000</t>
  </si>
  <si>
    <t>20 615 451 .. 20 616 437 (+)</t>
  </si>
  <si>
    <t>TraesCS7A01G045100</t>
  </si>
  <si>
    <t>20 650 830 .. 20 653 580 (+)</t>
  </si>
  <si>
    <t>TraesCS7A01G045200</t>
  </si>
  <si>
    <t>20 658 531 .. 20 664 893 (+)</t>
  </si>
  <si>
    <t>TraesCS7A01G045300</t>
  </si>
  <si>
    <t>20 676 508 .. 20 679 757 (+)</t>
  </si>
  <si>
    <t>TraesCS7A01G045400</t>
  </si>
  <si>
    <t>20 699 426 .. 20 701 152 (+)</t>
  </si>
  <si>
    <t>3-deoxy-manno-octulosonate cytidylyltransferase 2</t>
  </si>
  <si>
    <t>TraesCS7A01G045500</t>
  </si>
  <si>
    <t>20 705 885 .. 20 706 730 (+)</t>
  </si>
  <si>
    <t>TraesCS7A01G045600</t>
  </si>
  <si>
    <t>20 706 791 .. 20 708 641 (+)</t>
  </si>
  <si>
    <t>TraesCS7A01G045700</t>
  </si>
  <si>
    <t>20 721 433 .. 20 724 236 (+)</t>
  </si>
  <si>
    <t>TraesCS7A01G045800</t>
  </si>
  <si>
    <t>20 726 547 .. 20 731 763 (+)</t>
  </si>
  <si>
    <t>TraesCS7A01G045900</t>
  </si>
  <si>
    <t>20 778 950 .. 20 782 857 (+)</t>
  </si>
  <si>
    <t>TraesCS7A01G046000</t>
  </si>
  <si>
    <t>20 908 907 .. 20 913 986 (+)</t>
  </si>
  <si>
    <t>TraesCS7A01G046100</t>
  </si>
  <si>
    <t>20 966 303 .. 20 967 331 (+)</t>
  </si>
  <si>
    <t>TraesCS7A01G046200</t>
  </si>
  <si>
    <t>20 967 814 .. 20 969 055 (+)</t>
  </si>
  <si>
    <t>TraesCS7A01G046300</t>
  </si>
  <si>
    <t>20 980 629 .. 20 982 252 (+)</t>
  </si>
  <si>
    <t>TraesCS7A01G046400</t>
  </si>
  <si>
    <t>20 982 479 .. 20 983 950 (+)</t>
  </si>
  <si>
    <t>TraesCS7A01G046500</t>
  </si>
  <si>
    <t>20 992 098 .. 20 993 003 (+)</t>
  </si>
  <si>
    <t>Lectin</t>
  </si>
  <si>
    <t>Legume lectin domain; Concanavalin A-like lectin/glucanase domain; Legume lectin</t>
  </si>
  <si>
    <t>TraesCS7A01G046600</t>
  </si>
  <si>
    <t>21 086 074 .. 21 084 814 (-)</t>
  </si>
  <si>
    <t>BP: negative regulation of translation;GO:0030598 MF: rRNA N-glycosylase activity</t>
  </si>
  <si>
    <t>TraesCS7B01G381500</t>
  </si>
  <si>
    <t>646 684 266 .. 646 680 061 (-)</t>
  </si>
  <si>
    <t>CC: intracellular; MF: zinc ion binding</t>
  </si>
  <si>
    <t>PLATZ transcription factor family protein</t>
  </si>
  <si>
    <t>B-box-type zinc finger; Protein of unknown function DUF597</t>
  </si>
  <si>
    <t>TraesCS7B01G381600</t>
  </si>
  <si>
    <t>647 002 412 .. 646 999 012 (-)</t>
  </si>
  <si>
    <t>TraesCS7B01G381700</t>
  </si>
  <si>
    <t>647 011 918 .. 647 009 804 (-)</t>
  </si>
  <si>
    <t>MF: phosphoglycerate kinase activity; BP: glycolytic process</t>
  </si>
  <si>
    <t>Phosphoglycerate kinase</t>
  </si>
  <si>
    <t>Phosphoglycerate kinase; Phosphoglycerate kinase, N-terminal</t>
  </si>
  <si>
    <t>TraesCS7B01G381800</t>
  </si>
  <si>
    <t>647 071 486 .. 647 069 750 (-)</t>
  </si>
  <si>
    <t>Polyubiquitin</t>
  </si>
  <si>
    <t>TraesCS7B01G381900</t>
  </si>
  <si>
    <t>647 132 483 .. 647 134 229 (+)</t>
  </si>
  <si>
    <t>TraesCS7B01G382000</t>
  </si>
  <si>
    <t>647 751 459 .. 647 754 258 (+)</t>
  </si>
  <si>
    <t>BP: nitrogen compound transport</t>
  </si>
  <si>
    <t>Ureide permease-like protein</t>
  </si>
  <si>
    <t>Ureide permease</t>
  </si>
  <si>
    <t>TraesCS7B01G382100</t>
  </si>
  <si>
    <t>647 758 196 .. 647 762 061 (+)</t>
  </si>
  <si>
    <t>Translation initiation factor IF-2, putative</t>
  </si>
  <si>
    <t>Transcription factor, GTP-binding domain; Translation protein, beta-barrel domain; Translation initiation factor IF- 2, domain 3; P-loop containing nucleoside triphosphate hydrolase</t>
  </si>
  <si>
    <t>TraesCS7B01G382200</t>
  </si>
  <si>
    <t>648 045 080 .. 648 042 287 (-)</t>
  </si>
  <si>
    <t>TraesCS7B01G382300</t>
  </si>
  <si>
    <t>648 103 932 .. 648 109 965 (+)</t>
  </si>
  <si>
    <t>MF: nucleotide binding; MF: copper ion binding; BP: cation transport;CC: integral component of membrane; MF: cation-transporting ATPase activity; BP: metal ion transport; MF: metal ion binding</t>
  </si>
  <si>
    <t>Copper-transporting ATPase</t>
  </si>
  <si>
    <t>P-type ATPase; Heavy metal-associated domain, HMA; Heavy metal-associated domain, copper ion-binding; P-type ATPase, A domain; IPR017969: Heavy-metal-associated, conserved site; P-type ATPase, phosphorylation site; HAD-like domain; P-type ATPase, cytoplasmic domain N; P-type ATPase, subfamily IB</t>
  </si>
  <si>
    <t>TraesCS7B01G382400</t>
  </si>
  <si>
    <t>648 139 017 .. 648 139 633 (+)</t>
  </si>
  <si>
    <t>TraesCS7B01G382500</t>
  </si>
  <si>
    <t>648 378 414 .. 648 380 051 (+)</t>
  </si>
  <si>
    <t>TraesCS7B01G382600</t>
  </si>
  <si>
    <t>648 429 586 .. 648 428 874 (-)</t>
  </si>
  <si>
    <t>TraesCS7B01G382700</t>
  </si>
  <si>
    <t>648 661 260 .. 648 656 041 (-)</t>
  </si>
  <si>
    <t>TraesCS7B01G382800</t>
  </si>
  <si>
    <t>648 670 928 .. 648 668 890 (-)</t>
  </si>
  <si>
    <t>MF: ATP binding; BP: chlorophyll biosynthetic process; MF: magnesium chelatase activity</t>
  </si>
  <si>
    <t>Mg-protoporphyrin IX chelatase</t>
  </si>
  <si>
    <t>Magnesium chelatase ChlI domain; AAA+ ATPase domain; Magnesium chelatase, ATPase subunit I; P-loop containing nucleoside triphosphate hydrolase</t>
  </si>
  <si>
    <t>TraesCS7B01G382900</t>
  </si>
  <si>
    <t>648 710 175 .. 648 704 534 (-)</t>
  </si>
  <si>
    <t>TraesCS7B01G383000</t>
  </si>
  <si>
    <t>648 720 863 .. 648 719 578 (-)</t>
  </si>
  <si>
    <t>gamma-irradiation and mitomycin c induced 1</t>
  </si>
  <si>
    <t>TraesCS7B01G383100</t>
  </si>
  <si>
    <t>648 909 136 .. 648 911 013 (+)</t>
  </si>
  <si>
    <t>TraesCS7B01G383200</t>
  </si>
  <si>
    <t>648 916 626 .. 648 917 868 (+)</t>
  </si>
  <si>
    <t>TraesCS7B01G383300</t>
  </si>
  <si>
    <t>649 013 409 .. 649 015 142 (+)</t>
  </si>
  <si>
    <t>TraesCS7B01G383400</t>
  </si>
  <si>
    <t>649 153 880 .. 649 154 329 (+)</t>
  </si>
  <si>
    <t>myosin 2</t>
  </si>
  <si>
    <t>TraesCS7B01G383500</t>
  </si>
  <si>
    <t>649 211 354 .. 649 212 593 (+)</t>
  </si>
  <si>
    <t>TraesCS7B01G383600</t>
  </si>
  <si>
    <t>649 247 335 .. 649 248 923 (+)</t>
  </si>
  <si>
    <t>TraesCS7B01G383700</t>
  </si>
  <si>
    <t>649 403 927 .. 649 407 953 (+)</t>
  </si>
  <si>
    <t>TraesCS7B01G383800</t>
  </si>
  <si>
    <t>649 458 044 .. 649 465 824 (+)</t>
  </si>
  <si>
    <t>F-box domain; Galactose oxidase/kelch, beta-propeller; Kelch-type beta propeller; F-box associated interaction domain</t>
  </si>
  <si>
    <t>TraesCS7B01G383900</t>
  </si>
  <si>
    <t>649 844 927 .. 649 849 556 (+)</t>
  </si>
  <si>
    <t>BP: proteolysis;GO:0008152 BP: metabolic process;GO:0008237 MF: metallopeptidase activity;GO:0016787 MF: hydrolase activity;GO:0016813 MF: hydrolase activity, acting on carbon-nitrogen (but not peptide) bonds, in linear amidines</t>
  </si>
  <si>
    <t>Allantoate amidohydrolase</t>
  </si>
  <si>
    <t>ArgE/DapE/ACY1/CPG2/YscS, conserved site; Peptidase M20; Amidase, carbamoylase-type; Peptidase M20, dimerisation domain</t>
  </si>
  <si>
    <t>TraesCS7B01G384000</t>
  </si>
  <si>
    <t>649 950 255 .. 649 951 851 (+)</t>
  </si>
  <si>
    <t>Aberrant panicle organization 1 protein</t>
  </si>
  <si>
    <t>TraesCS7B01G384100</t>
  </si>
  <si>
    <t>649 991 532 .. 649 992 802 (+)</t>
  </si>
  <si>
    <t>Glucan endo-1,3-beta-glucosidase-like protein 3</t>
  </si>
  <si>
    <t>TraesCS7B01G384200</t>
  </si>
  <si>
    <t>650 124 948 .. 650 127 266 (+)</t>
  </si>
  <si>
    <t>TraesCS7B01G384300</t>
  </si>
  <si>
    <t>650 130 058 .. 650 128 138 (-)</t>
  </si>
  <si>
    <t>TraesCS7B01G384400</t>
  </si>
  <si>
    <t>650 137 014 .. 650 130 371 (-)</t>
  </si>
  <si>
    <t>LEM3 (Ligand-effect modulator 3)-like</t>
  </si>
  <si>
    <t>CDC50/LEM3 family</t>
  </si>
  <si>
    <t>TraesCS7B01G384500</t>
  </si>
  <si>
    <t>650 241 654 .. 650 238 732 (-)</t>
  </si>
  <si>
    <t>Peptidase S10, serine carboxypeptidase; Serine carboxypeptidase, serine active site; Alpha/Beta hydrolase fold</t>
  </si>
  <si>
    <t>TraesCS7B01G384600</t>
  </si>
  <si>
    <t>650 294 684 .. 650 294 286 (-)</t>
  </si>
  <si>
    <t>Cortical cell-delineating protein</t>
  </si>
  <si>
    <t>TraesCS7B01G384700</t>
  </si>
  <si>
    <t>650 300 831 .. 650 300 433 (-)</t>
  </si>
  <si>
    <t>TraesCS7B01G384800</t>
  </si>
  <si>
    <t>650 317 612 .. 650 317 214 (-)</t>
  </si>
  <si>
    <t>TraesCS7B01G384900</t>
  </si>
  <si>
    <t>650 361 884 .. 650 361 486 (-)</t>
  </si>
  <si>
    <t>TraesCS7B01G385000</t>
  </si>
  <si>
    <t>650 408 867 .. 650 408 469 (-)</t>
  </si>
  <si>
    <t>TraesCS7B01G385100</t>
  </si>
  <si>
    <t>650 455 623 .. 650 455 225 (-)</t>
  </si>
  <si>
    <t>TraesCS7B01G385200</t>
  </si>
  <si>
    <t>650 540 050 .. 650 539 649 (-)</t>
  </si>
  <si>
    <t>TraesCS7B01G385300</t>
  </si>
  <si>
    <t>650 550 600 .. 650 550 199 (-)</t>
  </si>
  <si>
    <t>TraesCS7B01G385400</t>
  </si>
  <si>
    <t>650 562 138 .. 650 561 737 (-)</t>
  </si>
  <si>
    <t>TraesCS7B01G385500</t>
  </si>
  <si>
    <t>650 573 980 .. 650 573 579 (-)</t>
  </si>
  <si>
    <t>TraesCS7B01G385600</t>
  </si>
  <si>
    <t>650 584 982 .. 650 584 396 (-)</t>
  </si>
  <si>
    <t>TraesCS7B01G385700</t>
  </si>
  <si>
    <t>650 614 119 .. 650 611 266 (-)</t>
  </si>
  <si>
    <t>TraesCS7B01G385800</t>
  </si>
  <si>
    <t>650 625 567 .. 650 629 469 (+)</t>
  </si>
  <si>
    <t>TraesCS7B01G385900</t>
  </si>
  <si>
    <t>650 667 702 .. 650 665 206 (-)</t>
  </si>
  <si>
    <t>BP: proteolysis; MF: serine-type peptidase activity; CC: membrane; CC: integral component of membrane</t>
  </si>
  <si>
    <t>Signal peptidase I, putative</t>
  </si>
  <si>
    <t>Peptidase S26A, signal peptidase I; Peptidase S24/S26A/S26B/S26C; Peptidase S26A, signal peptidase I, serine active site; Peptidase S26A, signal peptidase I, lysine active site</t>
  </si>
  <si>
    <t>TraesCS7B01G386000</t>
  </si>
  <si>
    <t>651 135 271 .. 651 135 849 (+)</t>
  </si>
  <si>
    <t>TraesCS7B01G386100</t>
  </si>
  <si>
    <t>651 145 244 .. 651 145 937 (+)</t>
  </si>
  <si>
    <t>TraesCS7B01G386200</t>
  </si>
  <si>
    <t>651 186 618 .. 651 188 353 (+)</t>
  </si>
  <si>
    <t>TraesCS7B01G386300</t>
  </si>
  <si>
    <t>651 336 682 .. 651 338 268 (+)</t>
  </si>
  <si>
    <t>TraesCS7B01G386400</t>
  </si>
  <si>
    <t>651 342 003 .. 651 339 840 (-)</t>
  </si>
  <si>
    <t>TraesCS7B01G386500</t>
  </si>
  <si>
    <t>651 409 070 .. 651 410 270 (+)</t>
  </si>
  <si>
    <t>TraesCS7B01G386600</t>
  </si>
  <si>
    <t>651 453 820 .. 651 452 561 (-)</t>
  </si>
  <si>
    <t>TraesCS7B01G386700</t>
  </si>
  <si>
    <t>651 872 326 .. 651 871 899 (-)</t>
  </si>
  <si>
    <t>TraesCS1A01G444100</t>
  </si>
  <si>
    <t>592 101 364 .. 592 099 464 (-)</t>
  </si>
  <si>
    <t>Response regulator</t>
  </si>
  <si>
    <t>Signal transduction response regulator, receiver domain; IPR011006: CheY-like superfamily</t>
  </si>
  <si>
    <t>TraesCS1A01G444200</t>
  </si>
  <si>
    <t>592 308 531 .. 592 312 286 (+)</t>
  </si>
  <si>
    <t>Zinc finger protein CONSTANS</t>
  </si>
  <si>
    <t>CCT domain</t>
  </si>
  <si>
    <t>TraesCS1A01G444300</t>
  </si>
  <si>
    <t>592 316 609 .. 592 313 029 (-)</t>
  </si>
  <si>
    <t>MF: nucleoside diphosphate kinase activity; BP: nucleoside diphosphate phosphorylation; BP: GTP biosynthetic process; BP: UTP biosynthetic process;  BP: CTP biosynthetic process</t>
  </si>
  <si>
    <t>Nucleoside diphosphate kinase</t>
  </si>
  <si>
    <t>Nucleoside diphosphate kinase; Nucleoside diphosphate kinase, active site</t>
  </si>
  <si>
    <t>TraesCS1A01G444400</t>
  </si>
  <si>
    <t>592 329 619 .. 592 323 643 (-)</t>
  </si>
  <si>
    <t>TraesCS1A01G444500</t>
  </si>
  <si>
    <t>592 533 519 .. 592 528 514 (-)</t>
  </si>
  <si>
    <t>Protein kinase domain; Leucine-rich repeat; Leucine-rich repeat, typical subtype; Serine/threonine-protein kinase, active site; Protein kinase-like domain; Leucine-rich repeat-containing N-terminal, plant-type; Leucine rich repeat 4; Leucine-rich repeat domain, L domain-like</t>
  </si>
  <si>
    <t>TraesCS1A01G444600</t>
  </si>
  <si>
    <t>592 540 929 .. 592 541 267 (+)</t>
  </si>
  <si>
    <t>TraesCS1A01G444700</t>
  </si>
  <si>
    <t>592 660 178 .. 592 658 170 (-)</t>
  </si>
  <si>
    <t>Aspartic peptidase domain; Xylanase inhibitor, C-terminal; Xylanase inhibitor, N-terminal; IPR033121: Peptidase family A1 domain</t>
  </si>
  <si>
    <t>TraesCS1A01G444800</t>
  </si>
  <si>
    <t>592 759 061 .. 592 757 181 (-)</t>
  </si>
  <si>
    <t>TraesCS1A01G444900</t>
  </si>
  <si>
    <t>592 829 982 .. 592 831 432 (+)</t>
  </si>
  <si>
    <t>TraesCS1A01G445000</t>
  </si>
  <si>
    <t>592 846 052 .. 592 833 080 (-)</t>
  </si>
  <si>
    <t>Structural maintenance of chromosomes family protein</t>
  </si>
  <si>
    <t>RecF/RecN/SMC, N-terminal; IPR027417: P-loop containing nucleoside triphosphate hydrolase</t>
  </si>
  <si>
    <t>TraesCS1A01G445100</t>
  </si>
  <si>
    <t>592 851 549 .. 592 852 742 (+)</t>
  </si>
  <si>
    <t>Response regulator 2, putative</t>
  </si>
  <si>
    <t>TraesCS1A01G445200</t>
  </si>
  <si>
    <t>592 924 097 .. 592 925 868 (+)</t>
  </si>
  <si>
    <t>TraesCS1A01G445300</t>
  </si>
  <si>
    <t>592 977 239 .. 592 978 637 (+)</t>
  </si>
  <si>
    <t>TraesCS1A01G445400</t>
  </si>
  <si>
    <t>592 992 933 .. 592 995 118 (+)</t>
  </si>
  <si>
    <t>TraesCS1A01G445500</t>
  </si>
  <si>
    <t>593 279 894 .. 593 287 280 (+)</t>
  </si>
  <si>
    <t>PAZ domain; Piwi domain; Ribonuclease H-like domain; Argonaute, linker 1 domain; Argonaute linker 2 domain; Protein argonaute, N-terminal</t>
  </si>
  <si>
    <t>TraesCS1A01G445600</t>
  </si>
  <si>
    <t>593 295 388 .. 593 301 920 (+)</t>
  </si>
  <si>
    <t>Zinc finger CCCH domain protein</t>
  </si>
  <si>
    <t>Zinc finger, CCCH-type</t>
  </si>
  <si>
    <t>TraesCS1A01G445700</t>
  </si>
  <si>
    <t>593 400 047 .. 593 395 820 (-)</t>
  </si>
  <si>
    <t>Histone deacetylase-like protein-like</t>
  </si>
  <si>
    <t>TraesCS1A01G445800</t>
  </si>
  <si>
    <t>593 406 438 .. 593 403 273 (-)</t>
  </si>
  <si>
    <t>MF: Rho GDP-dissociation inhibitor activity; CC: cytoplasm</t>
  </si>
  <si>
    <t>Rho GDP-dissociation inhibitor 1</t>
  </si>
  <si>
    <t>Rho protein GDP-dissociation inhibitor;  Immunoglobulin E-set; Rho GDP-dissociation inhibitor domain</t>
  </si>
  <si>
    <t>TraesCS1A01G445900</t>
  </si>
  <si>
    <t>593 552 166 .. 593 547 874 (-)</t>
  </si>
  <si>
    <t>CC: chromatin; CC: nucleosome; MF: DNA binding; CC: nucleus; BP: nucleosome assembly; BP: regulation of transcription, DNA-templated</t>
  </si>
  <si>
    <t>winged-helix DNA-binding transcription factor family protein</t>
  </si>
  <si>
    <t>High mobility group protein HMGA; HMG-I/HMG-Y, DNA-binding, conserved site; Linker histone H1/H5, domain H15; Winged helix-turn-helix DNA-binding domain; AT hook, DNA-binding motif</t>
  </si>
  <si>
    <t>TraesCS1A01G446000</t>
  </si>
  <si>
    <t>593 788 496 .. 593 791 000 (+)</t>
  </si>
  <si>
    <t>CC: nucleosome; MF: DNA binding; CC: nucleus; BP: nucleosome assembly; BP: regulation of transcription, DNA-templated</t>
  </si>
  <si>
    <t>HMG-I/HMG-Y, DNA-binding, conserved site; Linker histone H1/H5, domain H15; Winged helix-turn-helix DNA-binding domain; AT hook, DNA-binding motif</t>
  </si>
  <si>
    <t>TraesCS1A01G446100</t>
  </si>
  <si>
    <t>593 993 110 .. 594 002 067 (+)</t>
  </si>
  <si>
    <t>G1/S-specific cyclin-E protein</t>
  </si>
  <si>
    <t>TraesCS2B01G133300</t>
  </si>
  <si>
    <t>99 767 765 .. 99 759 282 (-)</t>
  </si>
  <si>
    <t>TraesCS2B01G133400</t>
  </si>
  <si>
    <t>99 952 032 .. 99 953 551 (+)</t>
  </si>
  <si>
    <t>MF: RNA binding; CC: nucleus; BP: ribosome assembly</t>
  </si>
  <si>
    <t>60S ribosome subunit biogenesis protein NIP7 homolog</t>
  </si>
  <si>
    <t>PUA domain; Ribosome biogenesis factor NIP7-like; PUA-like domain; Ribosome biogenesis factor, NIP7</t>
  </si>
  <si>
    <t>TraesCS2B01G133500</t>
  </si>
  <si>
    <t>99 960 175 .. 99 961 343 (+)</t>
  </si>
  <si>
    <t>CC: photosystem I; BP: photosynthesis</t>
  </si>
  <si>
    <t>Photosystem I reaction center subunit N</t>
  </si>
  <si>
    <t>Photosystem I reaction centre subunit N, chloroplastic</t>
  </si>
  <si>
    <t>TraesCS2B01G133600</t>
  </si>
  <si>
    <t>100 024 749 .. 100 025 054 (+)</t>
  </si>
  <si>
    <t>TraesCS2B01G133700</t>
  </si>
  <si>
    <t>100 030 179 .. 100 029 874 (-)</t>
  </si>
  <si>
    <t>TraesCS2B01G133800</t>
  </si>
  <si>
    <t>100 075 904 .. 100 077 408 (+)</t>
  </si>
  <si>
    <t>Uveal autoantigen with coiled-coil domains and ankyrin repeats isoform 2</t>
  </si>
  <si>
    <t>TraesCS2B01G133900</t>
  </si>
  <si>
    <t>100 080 729 .. 100 077 162 (-)</t>
  </si>
  <si>
    <t>TraesCS2B01G134000</t>
  </si>
  <si>
    <t>100 092 592 .. 100 090 984 (-)</t>
  </si>
  <si>
    <t>Fas-binding factor 1 homolog</t>
  </si>
  <si>
    <t>TraesCS2B01G134100</t>
  </si>
  <si>
    <t>100 325 271 .. 100 327 342 (+)</t>
  </si>
  <si>
    <t>TraesCS2B01G134200</t>
  </si>
  <si>
    <t>100 338 647 .. 100 334 620 (-)</t>
  </si>
  <si>
    <t>GH3 family protein</t>
  </si>
  <si>
    <t>TraesCS2B01G134300</t>
  </si>
  <si>
    <t>100 343 270 .. 100 342 150 (-)</t>
  </si>
  <si>
    <t>TraesCS2B01G134400</t>
  </si>
  <si>
    <t>100 849 693 .. 100 848 132 (-)</t>
  </si>
  <si>
    <t>WD repeat domain phosphoinositide-interacting protein</t>
  </si>
  <si>
    <t>TraesCS2B01G134500</t>
  </si>
  <si>
    <t>100 921 058 .. 100 918 212 (-)</t>
  </si>
  <si>
    <t>TraesCS2B01G134600</t>
  </si>
  <si>
    <t>101 072 377 .. 101 074 358 (+)</t>
  </si>
  <si>
    <t>UPF0194 membrane protein YbhG</t>
  </si>
  <si>
    <t>TraesCS2B01G134700</t>
  </si>
  <si>
    <t>101 236 998 .. 101 234 124 (-)</t>
  </si>
  <si>
    <t>TraesCS2B01G134800</t>
  </si>
  <si>
    <t>101 410 540 .. 101 413 622 (+)</t>
  </si>
  <si>
    <t>TraesCS2B01G134900</t>
  </si>
  <si>
    <t>101 440 934 .. 101 438 685 (-)</t>
  </si>
  <si>
    <t>TraesCS2B01G135000</t>
  </si>
  <si>
    <t>101 453 566 .. 101 454 909 (+)</t>
  </si>
  <si>
    <t>Calcium-dependent lipid-binding (CaLB domain) family protein</t>
  </si>
  <si>
    <t>TraesCS2B01G135100</t>
  </si>
  <si>
    <t>101 489 343 .. 101 486 833 (-)</t>
  </si>
  <si>
    <t>TraesCS2B01G135200</t>
  </si>
  <si>
    <t>101 543 048 .. 101 541 903 (-)</t>
  </si>
  <si>
    <t>TraesCS2B01G135300</t>
  </si>
  <si>
    <t>101 980 712 .. 101 973 664 (-)</t>
  </si>
  <si>
    <t>Peptidase B</t>
  </si>
  <si>
    <t>TraesCS2B01G135500</t>
  </si>
  <si>
    <t>102 029 873 .. 102 027 554 (-)</t>
  </si>
  <si>
    <t>Cation calcium exchanger</t>
  </si>
  <si>
    <t>Sodium/calcium exchanger membrane region</t>
  </si>
  <si>
    <t>TraesCS2B01G135600</t>
  </si>
  <si>
    <t>102 125 791 .. 102 127 163 (+)</t>
  </si>
  <si>
    <t>SANT/Myb domain; Myb domain, plants; Homeobox domain-like; Myb domain</t>
  </si>
  <si>
    <t>TraesCS2B01G135700</t>
  </si>
  <si>
    <t>102 414 810 .. 102 417 068 (+)</t>
  </si>
  <si>
    <t>TraesCS2B01G135800</t>
  </si>
  <si>
    <t>102 426 990 .. 102 417 183 (-)</t>
  </si>
  <si>
    <t>MORC family CW-type zinc finger protein 4</t>
  </si>
  <si>
    <t>Zinc finger, CW-type</t>
  </si>
  <si>
    <t>TraesCS2B01G135900</t>
  </si>
  <si>
    <t>102 971 930 .. 102 978 550 (+)</t>
  </si>
  <si>
    <t>TraesCS2B01G136000</t>
  </si>
  <si>
    <t>102 980 246 .. 102 982 978 (+)</t>
  </si>
  <si>
    <t>TraesCS2B01G136100</t>
  </si>
  <si>
    <t>103 195 663 .. 103 196 586 (+)</t>
  </si>
  <si>
    <t>TraesCS2B01G136200</t>
  </si>
  <si>
    <t>103 395 257 .. 103 397 629 (+)</t>
  </si>
  <si>
    <t>TraesCS2B01G136300</t>
  </si>
  <si>
    <t>103 467 213 .. 103 468 242 (+)</t>
  </si>
  <si>
    <t>TraesCS2B01G136400</t>
  </si>
  <si>
    <t>103 757 488 .. 103 757 165 (-)</t>
  </si>
  <si>
    <t>TraesCS2B01G136500</t>
  </si>
  <si>
    <t>103 923 860 .. 103 925 377 (+)</t>
  </si>
  <si>
    <t>TraesCS2B01G136600</t>
  </si>
  <si>
    <t>103 960 587 .. 103 962 716 (+)</t>
  </si>
  <si>
    <t>TraesCS2B01G136700</t>
  </si>
  <si>
    <t>103 996 676 .. 103 998 406 (+)</t>
  </si>
  <si>
    <t>MF: deaminase activity</t>
  </si>
  <si>
    <t>AMP deaminase</t>
  </si>
  <si>
    <t>Adenosine/AMP deaminase domain; Metal-dependent hydrolase</t>
  </si>
  <si>
    <t>TraesCS2B01G136800</t>
  </si>
  <si>
    <t>104 005 630 .. 104 005 025 (-)</t>
  </si>
  <si>
    <t>TraesCS2B01G136900</t>
  </si>
  <si>
    <t>104 009 482 .. 104 008 689 (-)</t>
  </si>
  <si>
    <t>TraesCS2B01G137000</t>
  </si>
  <si>
    <t>104 052 481 .. 104 051 876 (-)</t>
  </si>
  <si>
    <t>TraesCS2B01G137100</t>
  </si>
  <si>
    <t>104 067 162 .. 104 062 456 (-)</t>
  </si>
  <si>
    <t>MF: nucleotide binding; MF: magnesium ion binding; MF: GTPase activity; MF: GTP binding</t>
  </si>
  <si>
    <t>GTPase obg</t>
  </si>
  <si>
    <t>GTP binding domain; GTP1/OBG, conserved site; GTP1/OBG domain; GTP-binding protein Obg/CgtA; GTP-binding protein OBG, C-terminal; P-loop containing nucleoside triphosphate hydrolase; OBG-type guanine nucleotide-binding (G) domain</t>
  </si>
  <si>
    <t>TraesCS2B01G137200</t>
  </si>
  <si>
    <t>104 082 571 .. 104 079 929 (-)</t>
  </si>
  <si>
    <t>Peptidase S8 propeptide/proteinase inhibitor I9</t>
  </si>
  <si>
    <t>TraesCS2B01G137300</t>
  </si>
  <si>
    <t>104 232 810 .. 104 237 615 (+)</t>
  </si>
  <si>
    <t>BP: carbohydrate metabolic process; MF: xylose isomerase activity</t>
  </si>
  <si>
    <t>Xylose isomerase</t>
  </si>
  <si>
    <t>Xylose isomerase; Xylose isomerase-like, TIM barrel domain; Xylose isomerase, bacterial-type</t>
  </si>
  <si>
    <t>TraesCS2B01G137400</t>
  </si>
  <si>
    <t>104 245 469 .. 104 238 376 (-)</t>
  </si>
  <si>
    <t>MF: nucleotide binding; MF: nucleic acid binding; MF: DNA binding; MF: DNA-directed DNA polymerase activity; MF: 3'-5' exonuclease activity</t>
  </si>
  <si>
    <t>DNA polymerase</t>
  </si>
  <si>
    <t>DNA-directed DNA polymerase, family B, exonuclease domain; DNA-directed DNA polymerase, family B, multifunctional domain; DNA-directed DNA polymerase, family B; Ribonuclease H-like domain; DNA-directed DNA polymerase, family B, conserved site; DNA polymerase, palm domain; IPR025687: C4-type zinc-finger of DNA polymerase delta</t>
  </si>
  <si>
    <t>TraesCS2B01G137500</t>
  </si>
  <si>
    <t>104 301 507 .. 104 309 496 (+)</t>
  </si>
  <si>
    <t>TraesCS2B01G137600</t>
  </si>
  <si>
    <t>104 572 585 .. 104 584 395 (+)</t>
  </si>
  <si>
    <t>TraesCS2B01G137700</t>
  </si>
  <si>
    <t>104 581 647 .. 104 580 530 (-)</t>
  </si>
  <si>
    <t>Zinc finger protein 512B family</t>
  </si>
  <si>
    <t>TraesCS2B01G137800</t>
  </si>
  <si>
    <t>104 812 840 .. 104 817 287 (+)</t>
  </si>
  <si>
    <t> Protein kinase domain; Serine/threonine-protein kinase, active site; Protein kinase-like domain; Protein kinase, ATP binding site</t>
  </si>
  <si>
    <t>TraesCS2B01G137900</t>
  </si>
  <si>
    <t>104 821 546 .. 104 817 628 (-)</t>
  </si>
  <si>
    <t>Lipase</t>
  </si>
  <si>
    <t>TraesCS2B01G138000</t>
  </si>
  <si>
    <t>104 894 976 .. 104 896 290 (+)</t>
  </si>
  <si>
    <t>Zinc finger CCCH domain-containing protein</t>
  </si>
  <si>
    <t>TraesCS2B01G138100</t>
  </si>
  <si>
    <t>105 373 275 .. 105 374 789 (+)</t>
  </si>
  <si>
    <t>TraesCS2B01G138200</t>
  </si>
  <si>
    <t>105 416 837 .. 105 411 778 (-)</t>
  </si>
  <si>
    <t>TraesCS2B01G138300</t>
  </si>
  <si>
    <t>105 477 582 .. 105 478 301 (+)</t>
  </si>
  <si>
    <t>TraesCS2B01G138400</t>
  </si>
  <si>
    <t>105 537 527 .. 105 540 881 (+)</t>
  </si>
  <si>
    <t>Protein kinase domain; Leucine-rich repeat; Leucine-rich repeat, typical subtype; Serine/threonine-protein kinase, active site; Protein kinase-like domain; IPR013210: Leucine-rich repeat-containing N-terminal, plant-type; Leucine-rich repeat domain, L domain-like</t>
  </si>
  <si>
    <t>TraesCS2B01G138500</t>
  </si>
  <si>
    <t>105 688 178 .. 105 689 954 (+)</t>
  </si>
  <si>
    <t>TraesCS2B01G138600</t>
  </si>
  <si>
    <t>105 691 242 .. 105 697 000 (+)</t>
  </si>
  <si>
    <t>Adenylyl cyclase</t>
  </si>
  <si>
    <t>TraesCS2B01G138700</t>
  </si>
  <si>
    <t>105 873 407 .. 105 876 059 (+)</t>
  </si>
  <si>
    <t>XH/XS domain-containing family protein</t>
  </si>
  <si>
    <t>TraesCS2B01G138800</t>
  </si>
  <si>
    <t>105 895 406 .. 105 897 010 (+)</t>
  </si>
  <si>
    <t>TraesCS2B01G138900</t>
  </si>
  <si>
    <t>105 906 255 .. 105 908 688 (+)</t>
  </si>
  <si>
    <t>Protein GAMETE EXPRESSED 1</t>
  </si>
  <si>
    <t>TraesCS2B01G139000</t>
  </si>
  <si>
    <t>105 914 005 .. 105 908 750 (-)</t>
  </si>
  <si>
    <t>TraesCS2B01G139100</t>
  </si>
  <si>
    <t>105 995 249 .. 105 991 484 (-)</t>
  </si>
  <si>
    <t>Nucleolar protein</t>
  </si>
  <si>
    <t>Nop domain; IPR012974: NOP5, N-terminal; IPR012976: NOSIC</t>
  </si>
  <si>
    <t>TraesCS2B01G139200</t>
  </si>
  <si>
    <t>106 118 767 .. 106 115 973 (-)</t>
  </si>
  <si>
    <t>TraesCS2B01G139300</t>
  </si>
  <si>
    <t>106 149 355 .. 106 147 969 (-)</t>
  </si>
  <si>
    <t>CC: cell wall; MF: pectinesterase activity;GO:0042545 BP: cell wall modification</t>
  </si>
  <si>
    <t>Pectinesterase, catalytic; Pectin lyase fold/virulence factor; Pectin lyase fold</t>
  </si>
  <si>
    <t>TraesCS2B01G139400</t>
  </si>
  <si>
    <t>106 153 672 .. 106 152 557 (-)</t>
  </si>
  <si>
    <t>TraesCS2B01G139500</t>
  </si>
  <si>
    <t>106 159 662 .. 106 158 524 (-)</t>
  </si>
  <si>
    <t>TraesCS2B01G139600</t>
  </si>
  <si>
    <t>106 162 770 .. 106 161 663 (-)</t>
  </si>
  <si>
    <t>TraesCS2B01G139700</t>
  </si>
  <si>
    <t>106 206 063 .. 106 205 173 (-)</t>
  </si>
  <si>
    <t>Te</t>
  </si>
  <si>
    <t>TraesCS6A01G107500</t>
  </si>
  <si>
    <t>76 092 115 .. 76 094 476 (+)</t>
  </si>
  <si>
    <t>MF: protein kinase activity; MF: protein serine/threonine kinase activity; MF: protein binding; MF: ATP binding; BP: protein phosphorylation</t>
  </si>
  <si>
    <t>Protein kinase domain; EGF-like domain; Bulb-type lectin domain; Serine/threonine-protein kinase, active site; Protein kinase-like domain; Protein kinase, ATP binding site; S-receptor-like serine/threonine-protein kinase</t>
  </si>
  <si>
    <t>TraesCS6A01G107600</t>
  </si>
  <si>
    <t>76 266 990 .. 76 270 156 (+)</t>
  </si>
  <si>
    <t>SAGA-associated factor 11</t>
  </si>
  <si>
    <t>TraesCS6A01G107700</t>
  </si>
  <si>
    <t>76 513 285 .. 76 524 387 (+)</t>
  </si>
  <si>
    <t>Photosystem I assembly protein Ycf3</t>
  </si>
  <si>
    <t>Tetratricopeptide repeat 1; Sel1-like repeat; Tetratricopeptide-like helical domain; IPR013026: Tetratricopeptide repeat-containing domain; Tetratricopeptide repeat; Methylthioribose-1-phosphate isomerase-like, N-terminal domain; O-GlcNAc transferase, C-terminal</t>
  </si>
  <si>
    <t>TraesCS6A01G107800</t>
  </si>
  <si>
    <t>76 625 320 .. 76 630 711 (+)</t>
  </si>
  <si>
    <t>TraesCS6A01G107900</t>
  </si>
  <si>
    <t>76 630 903 .. 76 634 753 (+)</t>
  </si>
  <si>
    <t>MF: catalytic activity; MF: porphobilinogen synthase activity; BP: tetrapyrrole biosynthetic process; MF: metal ion binding</t>
  </si>
  <si>
    <t>Delta-aminolevulinic acid dehydratase</t>
  </si>
  <si>
    <t>Delta-aminolevulinic acid dehydratase; Aldolase-type TIM barrel; Delta-aminolevulinic acid dehydratase, active site</t>
  </si>
  <si>
    <t>TraesCS6A01G108000</t>
  </si>
  <si>
    <t>76 639 023 .. 76 636 747 (-)</t>
  </si>
  <si>
    <t>TraesCS6A01G108100</t>
  </si>
  <si>
    <t>76 976 124 .. 76 977 360 (+)</t>
  </si>
  <si>
    <t>Mitochondrial import inner membrane translocase subunit tim-10 isoform 1</t>
  </si>
  <si>
    <t>TraesCS6A01G108200</t>
  </si>
  <si>
    <t>MF: catalytic activity; BP: carbohydrate metabolic process; MF: carbohydrate binding</t>
  </si>
  <si>
    <t>TraesCS6A01G108300</t>
  </si>
  <si>
    <t>77 100 361 .. 77 097 709 (-)</t>
  </si>
  <si>
    <t>TraesCS6A01G108400</t>
  </si>
  <si>
    <t>77 159 084 .. 77 161 417 (+)</t>
  </si>
  <si>
    <t>TraesCS6A01G108500</t>
  </si>
  <si>
    <t>77 481 487 .. 77 480 996 (-)</t>
  </si>
  <si>
    <t>TraesCS6A01G108600</t>
  </si>
  <si>
    <t>77 511 508 .. 77 514 523 (+)</t>
  </si>
  <si>
    <t>TraesCS6A01G108700</t>
  </si>
  <si>
    <t>77 532 734 .. 77 535 973 (+)</t>
  </si>
  <si>
    <t>BP: cation transport; BP: calcium ion transport; MF: cation transmembrane transporter activity; MF: calcium:proton antiporter activity; CC: integral component of membrane; BP: transmembrane transport</t>
  </si>
  <si>
    <t>Vacuolar cation/proton exchanger, putative</t>
  </si>
  <si>
    <t>Calcium/proton exchanger; Calcium/proton exchanger CAX; Sodium/calcium exchanger membrane region</t>
  </si>
  <si>
    <t>TraesCS6A01G108800</t>
  </si>
  <si>
    <t>77 540 134 .. 77 536 825 (-)</t>
  </si>
  <si>
    <t>Myb-like transcription factor family protein</t>
  </si>
  <si>
    <t>TraesCS6A01G108900</t>
  </si>
  <si>
    <t>77 780 102 .. 77 784 144 (+)</t>
  </si>
  <si>
    <t>Calmodulin-binding family protein, putative, expressed</t>
  </si>
  <si>
    <t>IQ motif, EF-hand binding site</t>
  </si>
  <si>
    <t>TraesCS6A01G109000</t>
  </si>
  <si>
    <t>77 788 902 .. 77 785 353 (-)</t>
  </si>
  <si>
    <t>MF: ATPase activator activity; MF: chaperone binding</t>
  </si>
  <si>
    <t>Activator of 90 kDa heat shock protein ATPase</t>
  </si>
  <si>
    <t>Activator of Hsp90 ATPase, N-terminal</t>
  </si>
  <si>
    <t>TraesCS6A01G109100</t>
  </si>
  <si>
    <t>77 796 163 .. 77 790 106 (-)</t>
  </si>
  <si>
    <t>BP: protein methylation; MF: methyltransferase activity; BP: peptidyl-arginine N-methylation</t>
  </si>
  <si>
    <t>Protein arginine N-methyltransferase</t>
  </si>
  <si>
    <t>Protein arginine N-methyltransferase PRMT5; Protein arginine N-methyltransferase; S-adenosyl-L-methionine-dependent methyltransferase</t>
  </si>
  <si>
    <t>TraesCS6A01G109200</t>
  </si>
  <si>
    <t>77 889 712 .. 77 891 409 (+)</t>
  </si>
  <si>
    <t>ABC transporter A family member</t>
  </si>
  <si>
    <t>TraesCS6A01G109300</t>
  </si>
  <si>
    <t>78 478 461 .. 78 478 841 (+)</t>
  </si>
  <si>
    <t>N-lysine methyltransferase</t>
  </si>
  <si>
    <t>TraesCS6A01G109400</t>
  </si>
  <si>
    <t>78 567 378 .. 78 568 201 (+)</t>
  </si>
  <si>
    <t>RNA polymerase II transcription mediator</t>
  </si>
  <si>
    <t>TraesCS6A01G109500</t>
  </si>
  <si>
    <t>78 984 637 .. 78 985 577 (+)</t>
  </si>
  <si>
    <t>TraesCS6A01G109600</t>
  </si>
  <si>
    <t>79 023 243 .. 79 023 608 (+)</t>
  </si>
  <si>
    <t>NADH-quinone oxidoreductase subunit H 1</t>
  </si>
  <si>
    <t>TraesCS6A01G109700</t>
  </si>
  <si>
    <t>79 086 990 .. 79 089 152 (+)</t>
  </si>
  <si>
    <t>Myb family transcription factor-like</t>
  </si>
  <si>
    <t>TraesCS6A01G109800</t>
  </si>
  <si>
    <t>79 126 048 .. 79 125 369 (-)</t>
  </si>
  <si>
    <t>ATP synthase subunit a</t>
  </si>
  <si>
    <t>ATP synthase, F0 complex, subunit A</t>
  </si>
  <si>
    <t>TraesCS6A01G109900</t>
  </si>
  <si>
    <t>79 196 943 .. 79 197 143 (+)</t>
  </si>
  <si>
    <t>ATP synthase subunit 9, mitochondrial</t>
  </si>
  <si>
    <t>ATP synthase, F0 complex, subunit C;  V-ATPase proteolipid subunit C-like domain; ATP synthase, F0 complex, subunit C, DCCD-binding site</t>
  </si>
  <si>
    <t>TraesCS6A01G110000</t>
  </si>
  <si>
    <t>79 258 620 .. 79 264 259 (+)</t>
  </si>
  <si>
    <t>MF: hydrolase activity, hydrolyzing O-glycosyl compounds;GO:0005975 BP: carbohydrate metabolic process</t>
  </si>
  <si>
    <t>TraesCS6A01G110100</t>
  </si>
  <si>
    <t>79 267 605 .. 79 271 671 (+)</t>
  </si>
  <si>
    <t>MF: DNA binding; CC: nucleus</t>
  </si>
  <si>
    <t>Squamosa promoter-binding-like protein</t>
  </si>
  <si>
    <t>Transcription factor, SBP-box</t>
  </si>
  <si>
    <t>TraesCS6A01G110200</t>
  </si>
  <si>
    <t>79 293 391 .. 79 272 230 (-)</t>
  </si>
  <si>
    <t>MF: intramolecular transferase activity</t>
  </si>
  <si>
    <t>Terpene cyclase/mutase family member</t>
  </si>
  <si>
    <t>Terpene synthase, conserved site; Terpenoid cyclases/protein prenyltransferase alpha-alpha toroid; Squalene cyclase; Squalene cyclase, C-terminal; IPR032697: Squalene cyclase, N-terminal</t>
  </si>
  <si>
    <t>TraesCS6A01G110300</t>
  </si>
  <si>
    <t>79 353 311 .. 79 342 346 (-)</t>
  </si>
  <si>
    <t>MF: catalytic activity; MF: intramolecular transferase activity</t>
  </si>
  <si>
    <t>PFTB repeat; Terpenoid cyclases/protein prenyltransferase alpha-alpha toroid; Squalene cyclase; Squalene cyclase, C-terminal; Squalene cyclase, N-terminal</t>
  </si>
  <si>
    <t>TraesCS6A01G125900</t>
  </si>
  <si>
    <t>99 407 436 .. 99 407 821 (+)</t>
  </si>
  <si>
    <t>Squamosa promoter-binding protein-like (SBP domain) transcription factor family protein</t>
  </si>
  <si>
    <t>TraesCS6A01G126000</t>
  </si>
  <si>
    <t>99 423 377 .. 99 426 264 (+)</t>
  </si>
  <si>
    <t>Zinc finger C2H2-type; Zinc finger, double-stranded RNA binding</t>
  </si>
  <si>
    <t>TraesCS6A01G126100</t>
  </si>
  <si>
    <t>99 504 041 .. 99 504 483 (+)</t>
  </si>
  <si>
    <t>Defensin-like protein</t>
  </si>
  <si>
    <t>TraesCS6A01G126200</t>
  </si>
  <si>
    <t>99 786 917 .. 99 784 767 (-)</t>
  </si>
  <si>
    <t>Leucine-rich repeat; Leucine-rich repeat, typical subtype; Leucine-rich repeat-containing N-terminal, plant-type; Leucine rich repeat 4; IPR032675: Leucine-rich repeat domain, L domain-like</t>
  </si>
  <si>
    <t>TraesCS6A01G126300</t>
  </si>
  <si>
    <t>99 785 023 .. 99 785 280 (+)</t>
  </si>
  <si>
    <t>TraesCS6A01G126400</t>
  </si>
  <si>
    <t>99 931 571 .. 99 929 394 (-)</t>
  </si>
  <si>
    <t>TraesCS6A01G126500</t>
  </si>
  <si>
    <t>99 969 007 .. 99 967 076 (-)</t>
  </si>
  <si>
    <t>Peptide-N4-(N-acetyl-beta-glucosaminyl)asparagine amidase A</t>
  </si>
  <si>
    <t>TraesCS6A01G126600</t>
  </si>
  <si>
    <t>99 977 784 .. 99 977 147 (-)</t>
  </si>
  <si>
    <t>TraesCS6A01G126700</t>
  </si>
  <si>
    <t>100 184 391 .. 100 182 979 (-)</t>
  </si>
  <si>
    <t>TraesCS6A01G126800</t>
  </si>
  <si>
    <t>100 184 646 .. 100 185 044 (+)</t>
  </si>
  <si>
    <t>TraesCS6A01G126900</t>
  </si>
  <si>
    <t>100 229 268 .. 100 226 411 (-)</t>
  </si>
  <si>
    <t>TraesCS6A01G127000</t>
  </si>
  <si>
    <t>100 242 137 .. 100 243 566 (+)</t>
  </si>
  <si>
    <t>TraesCS6A01G127100</t>
  </si>
  <si>
    <t>100 258 036 .. 100 257 381 (-)</t>
  </si>
  <si>
    <t>TraesCS6A01G127200</t>
  </si>
  <si>
    <t>100 262 978 .. 100 263 517 (+)</t>
  </si>
  <si>
    <t>TraesCS6A01G127300</t>
  </si>
  <si>
    <t>100 357 260 .. 100 355 107 (-)</t>
  </si>
  <si>
    <t>TraesCS6A01G127400</t>
  </si>
  <si>
    <t>100 363 443 .. 100 361 296 (-)</t>
  </si>
  <si>
    <t>TraesCS6A01G127500</t>
  </si>
  <si>
    <t>100 368 173 .. 100 366 017 (-)</t>
  </si>
  <si>
    <t>TraesCS6A01G127600</t>
  </si>
  <si>
    <t>100 426 381 .. 100 425 023 (-)</t>
  </si>
  <si>
    <t>TraesCS6A01G127700</t>
  </si>
  <si>
    <t>100 653 577 .. 100 651 845 (-)</t>
  </si>
  <si>
    <t>Plant cadmium resistance protein</t>
  </si>
  <si>
    <t>PLAC8 motif-containing protein; Protein of unknown function DUF2985</t>
  </si>
  <si>
    <t>TraesCS6A01G127800</t>
  </si>
  <si>
    <t>100 670 033 .. 100 670 143 (+)</t>
  </si>
  <si>
    <t>vacuolar ATP synthase catalytic subunit-related / V-ATPase-related / vacuolar proton pump-like protein</t>
  </si>
  <si>
    <t>TraesCS6A01G127900</t>
  </si>
  <si>
    <t>100 672 309 .. 100 672 419 (+)</t>
  </si>
  <si>
    <t>TraesCS6A01G128000</t>
  </si>
  <si>
    <t>100 734 435 .. 100 735 718 (+)</t>
  </si>
  <si>
    <t>TraesCS6A01G128100</t>
  </si>
  <si>
    <t>100 737 787 .. 100 740 511 (+)</t>
  </si>
  <si>
    <t>TraesCS6A01G128200</t>
  </si>
  <si>
    <t>100 743 178 .. 100 744 113 (+)</t>
  </si>
  <si>
    <t>TraesCS6A01G128300</t>
  </si>
  <si>
    <t>100 744 486 .. 100 752 386 (+)</t>
  </si>
  <si>
    <t>TraesCS6A01G128400</t>
  </si>
  <si>
    <t>100 755 407 .. 100 757 765 (+)</t>
  </si>
  <si>
    <t>TraesCS6A01G128500</t>
  </si>
  <si>
    <t>100 760 985 .. 100 762 508 (+)</t>
  </si>
  <si>
    <t>TraesCS6A01G128600</t>
  </si>
  <si>
    <t>100 762 614 .. 100 763 084 (+)</t>
  </si>
  <si>
    <t>TraesCS6A01G128700</t>
  </si>
  <si>
    <t>100 765 817 .. 100 764 945 (-)</t>
  </si>
  <si>
    <t>Nitrous-oxide reductase</t>
  </si>
  <si>
    <t>TraesCS6A01G128800</t>
  </si>
  <si>
    <t>100 765 021 .. 100 765 989 (-)</t>
  </si>
  <si>
    <t>Leucine dehydrogenase</t>
  </si>
  <si>
    <t>TraesCS6A01G128900</t>
  </si>
  <si>
    <t>100 766 446 .. 100 766 198 (-)</t>
  </si>
  <si>
    <t>zein-binding protein (Protein of unknown function, DUF593)</t>
  </si>
  <si>
    <t>TraesCS6A01G129000</t>
  </si>
  <si>
    <t>100 797 515 .. 100 805 145 (+)</t>
  </si>
  <si>
    <t>TraesCS6A01G129100</t>
  </si>
  <si>
    <t>101 293 771 .. 101 303 133 (+)</t>
  </si>
  <si>
    <t>Kelch repeat containing F-box protein family-like</t>
  </si>
  <si>
    <t>F-box domain; Kelch repeat type 1; Kelch-type beta propeller</t>
  </si>
  <si>
    <t>TraesCS6A01G129200</t>
  </si>
  <si>
    <t>101 315 464 .. 101 316 682 (+)</t>
  </si>
  <si>
    <t>TraesCS6A01G129300</t>
  </si>
  <si>
    <t>101 354 223 .. 101 355 776 (+)</t>
  </si>
  <si>
    <t>TraesCS6A01G129400</t>
  </si>
  <si>
    <t>101 428 500 .. 101 429 869 (+)</t>
  </si>
  <si>
    <t>TraesCS6A01G129500</t>
  </si>
  <si>
    <t>101 537 681 .. 101 538 664 (+)</t>
  </si>
  <si>
    <t>Thiosulfate sulfurtransferase</t>
  </si>
  <si>
    <t>TraesCS6A01G129600</t>
  </si>
  <si>
    <t>101 548 224 .. 101 545 847 (-)</t>
  </si>
  <si>
    <t>Leucine-rich repeat; Leucine-rich repeat, typical subtype; Leucine-rich repeat-containing N-terminal, plant-type; Leucine rich repeat 4; Leucine-rich repeat domain, L domain-like</t>
  </si>
  <si>
    <t>TraesCS6A01G129700</t>
  </si>
  <si>
    <t>101 554 740 .. 101 552 602 (-)</t>
  </si>
  <si>
    <t>TraesCS6A01G129800</t>
  </si>
  <si>
    <t>101 554 187 .. 101 554 896 (+)</t>
  </si>
  <si>
    <t>DNA-directed RNA polymerase II subunit RPB1</t>
  </si>
  <si>
    <t>TraesCS6A01G129900</t>
  </si>
  <si>
    <t>101 562 693 .. 101 560 389 (-)</t>
  </si>
  <si>
    <t>TraesCS6A01G130000</t>
  </si>
  <si>
    <t>101 844 819 .. 101 842 834 (-)</t>
  </si>
  <si>
    <t>TraesCS6A01G130100</t>
  </si>
  <si>
    <t>101 858 318 .. 101 860 204 (+)</t>
  </si>
  <si>
    <t>TraesCS6A01G130200</t>
  </si>
  <si>
    <t>101 865 570 .. 101 863 007 (-)</t>
  </si>
  <si>
    <t>TraesCS6A01G130300</t>
  </si>
  <si>
    <t>101 896 839 .. 101 894 974 (-)</t>
  </si>
  <si>
    <t>TraesCS6A01G130400</t>
  </si>
  <si>
    <t>101 932 646 .. 101 912 088 (-)</t>
  </si>
  <si>
    <t>Protein kinase domain; Serine-threonine/tyrosine-protein kinase, catalytic domain; Leucine-rich repeat; IPR008271: Serine/threonine-protein kinase, active site; Protein kinase-like domain; Protein kinase, ATP binding site; Malectin-like carbohydrate-binding domain; IPR032675: Leucine-rich repeat domain, L domain-like</t>
  </si>
  <si>
    <t>TraesCS6A01G130600</t>
  </si>
  <si>
    <t>102 126 224 .. 102 119 095 (-)</t>
  </si>
  <si>
    <t>WD40 repeat;  WD40-repeat-containing domain</t>
  </si>
  <si>
    <t>TraesCS6A01G130700</t>
  </si>
  <si>
    <t>102 127 471 .. 102 127 139 (-)</t>
  </si>
  <si>
    <t>Mediator of rna polymerase ii transcription subunit 32</t>
  </si>
  <si>
    <t>TraesCS6A01G130800</t>
  </si>
  <si>
    <t>102 134 300 .. 102 154 734 (+)</t>
  </si>
  <si>
    <t>RNA ligase isoform 1</t>
  </si>
  <si>
    <t>TraesCS6B01G154100</t>
  </si>
  <si>
    <t>157 777 949 .. 157 778 200 (+)</t>
  </si>
  <si>
    <t>NADH:ubiquinone oxidoreductase, subunit 1, conserved site-containing protein</t>
  </si>
  <si>
    <t>TraesCS6B01G154200</t>
  </si>
  <si>
    <t>157 779 809 .. 157 778 352  (-)</t>
  </si>
  <si>
    <t>TraesCS6B01G154300</t>
  </si>
  <si>
    <t>157 900 215 .. 157 902 762 (+)</t>
  </si>
  <si>
    <t>TraesCS6B01G154400</t>
  </si>
  <si>
    <t>157 911 545 .. 157 912 369 (+)</t>
  </si>
  <si>
    <t>IPR013210: Leucine-rich repeat-containing N-terminal, plant-type; Leucine-rich repeat domain, L domain-like</t>
  </si>
  <si>
    <t>TraesCS6B01G154500</t>
  </si>
  <si>
    <t>157 931 461 .. 157 931 204 (-)</t>
  </si>
  <si>
    <t>phosphate transporter 3;2</t>
  </si>
  <si>
    <t>TraesCS6B01G154600</t>
  </si>
  <si>
    <t>158 075 990 .. 158 074 629 (-)</t>
  </si>
  <si>
    <t>TraesCS6B01G154700</t>
  </si>
  <si>
    <t>158 103 875 .. 158 101 788 (-)</t>
  </si>
  <si>
    <t>TraesCS6B01G154800</t>
  </si>
  <si>
    <t>158 145 648 .. 158 144 662 (-)</t>
  </si>
  <si>
    <t>Malate synthase G</t>
  </si>
  <si>
    <t>TraesCS6B01G154900</t>
  </si>
  <si>
    <t>158 144 834 .. 158 145 730 (+)</t>
  </si>
  <si>
    <t>TraesCS6B01G155000</t>
  </si>
  <si>
    <t>158 149 790 .. 158 147 691 (-)</t>
  </si>
  <si>
    <t>TraesCS6B01G155100</t>
  </si>
  <si>
    <t>158 149 357 .. 158 149 755 (+)</t>
  </si>
  <si>
    <t>TraesCS6B01G155200</t>
  </si>
  <si>
    <t>158 155 098 .. 158 156 075 (+)</t>
  </si>
  <si>
    <t>TraesCS6B01G155300</t>
  </si>
  <si>
    <t>158 162 125 .. 158 160 911 (-)</t>
  </si>
  <si>
    <t>TraesCS6B01G155400</t>
  </si>
  <si>
    <t>158 163 042 .. 158 162 362 (-)</t>
  </si>
  <si>
    <t>TraesCS6B01G155500</t>
  </si>
  <si>
    <t>158 166 704 .. 158 168 269 (+)</t>
  </si>
  <si>
    <t>TraesCS6B01G155600</t>
  </si>
  <si>
    <t>158 189 968 .. 158 187 571 (-)</t>
  </si>
  <si>
    <t>TraesCS6B01G155700</t>
  </si>
  <si>
    <t>158 193 140 .. 158 191 920 (-)</t>
  </si>
  <si>
    <t>TraesCS6B01G155800</t>
  </si>
  <si>
    <t>158 194 087 .. 158 193 152 (-)</t>
  </si>
  <si>
    <t>Leucine-rich repeat, typical subtype; Leucine-rich repeat-containing N-terminal, plant-type; Leucine-rich repeat domain, L domain-like</t>
  </si>
  <si>
    <t>TraesCS6B01G155900</t>
  </si>
  <si>
    <t>158 289 106 .. 158 287 749 (-)</t>
  </si>
  <si>
    <t>TraesCS6B01G156000</t>
  </si>
  <si>
    <t>158 858 585 .. 158 859 659 (+)</t>
  </si>
  <si>
    <t>Ubiquitin carboxyl-terminal hydrolase 12</t>
  </si>
  <si>
    <t>TraesCS6B01G156100</t>
  </si>
  <si>
    <t>159 128 328 .. 159 130 087 (+)</t>
  </si>
  <si>
    <t>TraesCS6B01G156200</t>
  </si>
  <si>
    <t>159 131 218 .. 159 131 328 (+)</t>
  </si>
  <si>
    <t>TraesCS6B01G156300</t>
  </si>
  <si>
    <t>159 138 052 .. 159 138 162 (+)</t>
  </si>
  <si>
    <t>TraesCS6B01G156400</t>
  </si>
  <si>
    <t>159 147 927 .. 159 148 217 (+)</t>
  </si>
  <si>
    <t>TraesCS6B01G156500</t>
  </si>
  <si>
    <t>159 176 491 .. 159 176 601 (+)</t>
  </si>
  <si>
    <t>TraesCS6B01G156600</t>
  </si>
  <si>
    <t>159 283 868 .. 159 286 375 (+)</t>
  </si>
  <si>
    <t>TraesCS6B01G156700</t>
  </si>
  <si>
    <t>159 368 061 .. 159 373 561 (+)</t>
  </si>
  <si>
    <t>TraesCS6B01G156800</t>
  </si>
  <si>
    <t>159 377 962 .. 159 379 638 (+)</t>
  </si>
  <si>
    <t>TraesCS6B01G156900</t>
  </si>
  <si>
    <t>159 396 815 .. 159 392 310 (-)</t>
  </si>
  <si>
    <t>TraesCS6B01G157000</t>
  </si>
  <si>
    <t>159 401 959 .. 159 404 178 (+)</t>
  </si>
  <si>
    <t>TraesCS6B01G157100</t>
  </si>
  <si>
    <t>159 408 155 .. 159 407 198 (-)</t>
  </si>
  <si>
    <t>TraesCS6B01G157200</t>
  </si>
  <si>
    <t>159 407 338 .. 159 408 240 (+)</t>
  </si>
  <si>
    <t>Heterogeneous nuclear ribonucleoprotein</t>
  </si>
  <si>
    <t>TraesCS6B01G157300</t>
  </si>
  <si>
    <t>159 598 922 .. 159 599 836 (+)</t>
  </si>
  <si>
    <t>Zinc-binding alcohol dehydrogenase family protein</t>
  </si>
  <si>
    <t>TraesCS6B01G157400</t>
  </si>
  <si>
    <t>159 688 239 .. 159 700 272 (+)</t>
  </si>
  <si>
    <t>TraesCS6B01G157500</t>
  </si>
  <si>
    <t>159 702 616 .. 159 704 168 (+)</t>
  </si>
  <si>
    <t>TraesCS6B01G157600</t>
  </si>
  <si>
    <t>159 706 239 .. 159 705 644 (-)</t>
  </si>
  <si>
    <t>TraesCS6B01G157700</t>
  </si>
  <si>
    <t>159 951 609 .. 159 953 080 (+)</t>
  </si>
  <si>
    <t>TraesCS6B01G157800</t>
  </si>
  <si>
    <t>159 988 890 .. 159 987 664 (-)</t>
  </si>
  <si>
    <t>TraesCS6B01G157900</t>
  </si>
  <si>
    <t>160 183 067 .. 160 183 752 (+)</t>
  </si>
  <si>
    <t>BURP domain RD22-like protein</t>
  </si>
  <si>
    <t>TraesCS6B01G158000</t>
  </si>
  <si>
    <t>160 683 159 .. 160 680 747 (-)</t>
  </si>
  <si>
    <t>TraesCS6B01G158100</t>
  </si>
  <si>
    <t>160 660 202 .. 160 683 462 (+)</t>
  </si>
  <si>
    <t>Calcium-binding EF hand family protein</t>
  </si>
  <si>
    <t>TraesCS6B01G158200</t>
  </si>
  <si>
    <t>160 716 940 .. 160 714 799 (-)</t>
  </si>
  <si>
    <t>TraesCS6B01G158300</t>
  </si>
  <si>
    <t>160 898 973 .. 160 902 898 (+)</t>
  </si>
  <si>
    <t>TraesCS6B01G158400</t>
  </si>
  <si>
    <t>160 904 884 .. 160 903 988 (-)</t>
  </si>
  <si>
    <t>TraesCS6B01G158500</t>
  </si>
  <si>
    <t>160 923 617 .. 160 922 400 (-)</t>
  </si>
  <si>
    <t>ethylene-responsive transcription factor</t>
  </si>
  <si>
    <t>TraesCS6B01G158600</t>
  </si>
  <si>
    <t>161 344 146 .. 161 342 271 (-)</t>
  </si>
  <si>
    <t>TraesCS6B01G158700</t>
  </si>
  <si>
    <t>161 353 182 .. 161 349 090 (-)</t>
  </si>
  <si>
    <t>Protein kinase domain; Serine-threonine/tyrosine-protein kinase, catalytic domain; Leucine-rich repeat; Serine/threonine-protein kinase, active site; Protein kinase-like domain; Malectin-like carbohydrate-binding domain; Leucine-rich repeat domain, L domain-like</t>
  </si>
  <si>
    <t>TraesCS6B01G158800</t>
  </si>
  <si>
    <t>161 463 508 .. 161 462 369 (-)</t>
  </si>
  <si>
    <t>TraesCS6B01G158900</t>
  </si>
  <si>
    <t>161 494 025 .. 161 495 655 (+)</t>
  </si>
  <si>
    <t>TraesCS6B01G159000</t>
  </si>
  <si>
    <t>161 587 349 .. 161 588 974 (+)</t>
  </si>
  <si>
    <t>TraesCS6B01G159100</t>
  </si>
  <si>
    <t>161 592 925 .. 161 592 593 (-)</t>
  </si>
  <si>
    <t>QTL/QTN/Gene ID</t>
  </si>
  <si>
    <t>Stable QTNs not in a LD block (“independent”)</t>
  </si>
  <si>
    <t xml:space="preserve">AX-95160390 </t>
  </si>
  <si>
    <r>
      <t>Subpopulation (SP)</t>
    </r>
    <r>
      <rPr>
        <b/>
        <vertAlign val="superscript"/>
        <sz val="11"/>
        <rFont val="Calibri"/>
        <family val="2"/>
        <charset val="204"/>
        <scheme val="minor"/>
      </rPr>
      <t>a</t>
    </r>
  </si>
  <si>
    <r>
      <rPr>
        <b/>
        <sz val="11"/>
        <rFont val="Calibri"/>
        <family val="2"/>
        <charset val="204"/>
        <scheme val="minor"/>
      </rPr>
      <t>Table S1</t>
    </r>
    <r>
      <rPr>
        <sz val="11"/>
        <rFont val="Calibri"/>
        <family val="2"/>
        <charset val="204"/>
        <scheme val="minor"/>
      </rPr>
      <t>. Information about the 179 wheat accessions from Bulgaria and summary statistics for grain protein content (GPC) from three crop seasons (harvests 2014, 2017, 2021), average over the seasons and the average best linear unbiased estimator (BLUE) values</t>
    </r>
  </si>
  <si>
    <r>
      <t xml:space="preserve">Table S3. </t>
    </r>
    <r>
      <rPr>
        <sz val="11"/>
        <color rgb="FF242021"/>
        <rFont val="Calibri"/>
        <family val="2"/>
        <charset val="204"/>
        <scheme val="minor"/>
      </rPr>
      <t xml:space="preserve"> Analysis of variance of the single factor “Growing season” of grain protein content (GPC) and thousand kernel weight (TKW) in a set of 179 bread wheat accessions in three growing seasons (harvests 2014, 2017, 2021) </t>
    </r>
  </si>
  <si>
    <r>
      <rPr>
        <b/>
        <sz val="11"/>
        <color theme="1"/>
        <rFont val="Calibri"/>
        <family val="2"/>
        <charset val="204"/>
        <scheme val="minor"/>
      </rPr>
      <t>Table S7.</t>
    </r>
    <r>
      <rPr>
        <sz val="11"/>
        <color theme="1"/>
        <rFont val="Calibri"/>
        <family val="2"/>
        <charset val="204"/>
        <scheme val="minor"/>
      </rPr>
      <t xml:space="preserve"> Quantitative trait loci (QTL)  for grain protein content (GPC) identified by GWAS analysis in a set of 179 old and modern bread wheat accessions from Bulgaria</t>
    </r>
  </si>
  <si>
    <t>Grain protein content (GPC)</t>
  </si>
  <si>
    <t>Thousand kernel weight (TKW)</t>
  </si>
  <si>
    <r>
      <rPr>
        <b/>
        <sz val="11"/>
        <color theme="1"/>
        <rFont val="Calibri"/>
        <family val="2"/>
        <charset val="204"/>
        <scheme val="minor"/>
      </rPr>
      <t>Table S9</t>
    </r>
    <r>
      <rPr>
        <sz val="11"/>
        <color theme="1"/>
        <rFont val="Calibri"/>
        <family val="2"/>
        <charset val="204"/>
        <scheme val="minor"/>
      </rPr>
      <t xml:space="preserve">. Candidate genes inside QTL for grain protein content (GPC) </t>
    </r>
  </si>
  <si>
    <r>
      <rPr>
        <b/>
        <sz val="11"/>
        <color theme="1"/>
        <rFont val="Calibri"/>
        <family val="2"/>
        <charset val="204"/>
        <scheme val="minor"/>
      </rPr>
      <t>Table S10</t>
    </r>
    <r>
      <rPr>
        <sz val="11"/>
        <color theme="1"/>
        <rFont val="Calibri"/>
        <family val="2"/>
        <charset val="204"/>
        <scheme val="minor"/>
      </rPr>
      <t>. Candidate genes inside QTL and in the LD-supported interval of the stable QTNs for thousand kernel weight (TKW)</t>
    </r>
  </si>
  <si>
    <r>
      <rPr>
        <b/>
        <sz val="11"/>
        <color theme="1"/>
        <rFont val="Calibri"/>
        <family val="2"/>
        <charset val="204"/>
        <scheme val="minor"/>
      </rPr>
      <t>Table S6</t>
    </r>
    <r>
      <rPr>
        <sz val="11"/>
        <color theme="1"/>
        <rFont val="Calibri"/>
        <family val="2"/>
        <charset val="204"/>
        <scheme val="minor"/>
      </rPr>
      <t>. Values of linkage disequillibrium (LD) decay for each chromosome, homoeologous group and genome in a set of 179 old and modern bread wheat accessions from Bulgaria.</t>
    </r>
  </si>
  <si>
    <r>
      <t>R</t>
    </r>
    <r>
      <rPr>
        <b/>
        <vertAlign val="superscript"/>
        <sz val="11"/>
        <color theme="1"/>
        <rFont val="Calibri"/>
        <family val="2"/>
        <charset val="204"/>
        <scheme val="minor"/>
      </rPr>
      <t>2</t>
    </r>
  </si>
  <si>
    <r>
      <rPr>
        <b/>
        <sz val="11"/>
        <rFont val="Calibri"/>
        <family val="2"/>
        <charset val="204"/>
        <scheme val="minor"/>
      </rPr>
      <t>Table S2</t>
    </r>
    <r>
      <rPr>
        <sz val="11"/>
        <rFont val="Calibri"/>
        <family val="2"/>
        <charset val="204"/>
        <scheme val="minor"/>
      </rPr>
      <t>. Information about the 179 wheat accessions from Bulgaria and summary statistics for thousand kernel weight (TKW) from three crop seasons (harvests 2014, 2017, 2021), average over the seasons, and the average best linear unbiased estimator (BLUE) values</t>
    </r>
  </si>
  <si>
    <r>
      <rPr>
        <b/>
        <sz val="11"/>
        <color theme="1"/>
        <rFont val="Calibri"/>
        <family val="2"/>
        <charset val="204"/>
        <scheme val="minor"/>
      </rPr>
      <t>Table S4</t>
    </r>
    <r>
      <rPr>
        <sz val="11"/>
        <color theme="1"/>
        <rFont val="Calibri"/>
        <family val="2"/>
        <charset val="204"/>
        <scheme val="minor"/>
      </rPr>
      <t xml:space="preserve">. Variability and stability of grain protein content (GPC ) in a set of 179 bread wheat accessions. </t>
    </r>
  </si>
  <si>
    <r>
      <rPr>
        <b/>
        <sz val="11"/>
        <color theme="1"/>
        <rFont val="Calibri"/>
        <family val="2"/>
        <charset val="204"/>
        <scheme val="minor"/>
      </rPr>
      <t>Table S5</t>
    </r>
    <r>
      <rPr>
        <sz val="11"/>
        <color theme="1"/>
        <rFont val="Calibri"/>
        <family val="2"/>
        <charset val="204"/>
        <scheme val="minor"/>
      </rPr>
      <t xml:space="preserve">. Variability and stability of thousand kernel weight (TKW) in a set of 179 bread wheat accessions. </t>
    </r>
  </si>
  <si>
    <r>
      <rPr>
        <b/>
        <sz val="11"/>
        <color theme="1"/>
        <rFont val="Calibri"/>
        <family val="2"/>
        <charset val="204"/>
        <scheme val="minor"/>
      </rPr>
      <t>Table S8.</t>
    </r>
    <r>
      <rPr>
        <sz val="11"/>
        <color theme="1"/>
        <rFont val="Calibri"/>
        <family val="2"/>
        <charset val="204"/>
        <scheme val="minor"/>
      </rPr>
      <t xml:space="preserve"> Quantitative trait loci (QTL) for thousand kernel weight (TKW) identified by GWAS analysis in a set of 179 old and modern bread wheat accessions from Bulgaria</t>
    </r>
  </si>
  <si>
    <r>
      <rPr>
        <vertAlign val="superscript"/>
        <sz val="11"/>
        <color theme="1"/>
        <rFont val="Calibri"/>
        <family val="2"/>
        <charset val="204"/>
        <scheme val="minor"/>
      </rPr>
      <t>a</t>
    </r>
    <r>
      <rPr>
        <sz val="11"/>
        <color theme="1"/>
        <rFont val="Calibri"/>
        <family val="2"/>
        <charset val="204"/>
        <scheme val="minor"/>
      </rPr>
      <t>Membership of the accessions to a sub-population is as determined in [32].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</si>
</sst>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
    <numFmt numFmtId="166" formatCode="0.000"/>
  </numFmts>
  <fonts count="27" x14ac:knownFonts="1">
    <font>
      <sz val="11"/>
      <color theme="1"/>
      <name val="Calibri"/>
      <family val="2"/>
      <charset val="204"/>
      <scheme val="minor"/>
    </font>
    <font>
      <b/>
      <sz val="11"/>
      <color theme="1"/>
      <name val="Calibri"/>
      <family val="2"/>
      <charset val="204"/>
      <scheme val="minor"/>
    </font>
    <font>
      <sz val="10"/>
      <name val="Arial"/>
      <family val="2"/>
    </font>
    <font>
      <sz val="11"/>
      <color rgb="FF006100"/>
      <name val="Calibri"/>
      <family val="2"/>
      <scheme val="minor"/>
    </font>
    <font>
      <sz val="11"/>
      <color rgb="FF9C6500"/>
      <name val="Calibri"/>
      <family val="2"/>
      <scheme val="minor"/>
    </font>
    <font>
      <b/>
      <sz val="11"/>
      <name val="Calibri"/>
      <family val="2"/>
      <scheme val="minor"/>
    </font>
    <font>
      <b/>
      <sz val="11"/>
      <name val="Calibri"/>
      <family val="2"/>
      <charset val="204"/>
      <scheme val="minor"/>
    </font>
    <font>
      <sz val="11"/>
      <name val="Calibri"/>
      <family val="2"/>
      <scheme val="minor"/>
    </font>
    <font>
      <sz val="11"/>
      <name val="Calibri"/>
      <family val="2"/>
      <charset val="204"/>
      <scheme val="minor"/>
    </font>
    <font>
      <b/>
      <sz val="12"/>
      <color rgb="FF000000"/>
      <name val="Times New Roman"/>
      <family val="1"/>
    </font>
    <font>
      <sz val="11"/>
      <color theme="1"/>
      <name val="Calibri"/>
      <family val="2"/>
      <charset val="204"/>
      <scheme val="minor"/>
    </font>
    <font>
      <sz val="11"/>
      <color rgb="FFFF0000"/>
      <name val="Calibri"/>
      <family val="2"/>
      <charset val="204"/>
      <scheme val="minor"/>
    </font>
    <font>
      <b/>
      <sz val="11"/>
      <color indexed="8"/>
      <name val="Calibri"/>
      <family val="2"/>
      <charset val="204"/>
      <scheme val="minor"/>
    </font>
    <font>
      <b/>
      <sz val="11"/>
      <color rgb="FF242021"/>
      <name val="Calibri"/>
      <family val="2"/>
      <charset val="204"/>
      <scheme val="minor"/>
    </font>
    <font>
      <sz val="11"/>
      <color rgb="FF242021"/>
      <name val="Calibri"/>
      <family val="2"/>
      <charset val="204"/>
      <scheme val="minor"/>
    </font>
    <font>
      <i/>
      <sz val="11"/>
      <color theme="1"/>
      <name val="Calibri"/>
      <family val="2"/>
      <charset val="204"/>
      <scheme val="minor"/>
    </font>
    <font>
      <sz val="11"/>
      <color rgb="FF000000"/>
      <name val="Calibri"/>
      <family val="2"/>
      <charset val="204"/>
      <scheme val="minor"/>
    </font>
    <font>
      <sz val="11"/>
      <color theme="0"/>
      <name val="Calibri"/>
      <family val="2"/>
      <scheme val="minor"/>
    </font>
    <font>
      <b/>
      <sz val="12"/>
      <name val="Times New Roman"/>
      <family val="1"/>
      <charset val="204"/>
    </font>
    <font>
      <b/>
      <vertAlign val="subscript"/>
      <sz val="12"/>
      <name val="Times New Roman"/>
      <family val="1"/>
      <charset val="204"/>
    </font>
    <font>
      <b/>
      <i/>
      <sz val="12"/>
      <name val="Times New Roman"/>
      <family val="1"/>
      <charset val="204"/>
    </font>
    <font>
      <i/>
      <sz val="11"/>
      <color rgb="FF000000"/>
      <name val="Calibri"/>
      <family val="2"/>
      <charset val="204"/>
      <scheme val="minor"/>
    </font>
    <font>
      <b/>
      <i/>
      <sz val="11"/>
      <color theme="1"/>
      <name val="Calibri"/>
      <family val="2"/>
      <charset val="204"/>
      <scheme val="minor"/>
    </font>
    <font>
      <b/>
      <sz val="11"/>
      <color theme="1"/>
      <name val="Calibri"/>
      <family val="2"/>
      <scheme val="minor"/>
    </font>
    <font>
      <b/>
      <vertAlign val="superscript"/>
      <sz val="11"/>
      <name val="Calibri"/>
      <family val="2"/>
      <charset val="204"/>
      <scheme val="minor"/>
    </font>
    <font>
      <vertAlign val="superscript"/>
      <sz val="11"/>
      <color theme="1"/>
      <name val="Calibri"/>
      <family val="2"/>
      <charset val="204"/>
      <scheme val="minor"/>
    </font>
    <font>
      <b/>
      <vertAlign val="superscript"/>
      <sz val="11"/>
      <color theme="1"/>
      <name val="Calibri"/>
      <family val="2"/>
      <charset val="204"/>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theme="7"/>
      </patternFill>
    </fill>
    <fill>
      <patternFill patternType="solid">
        <fgColor rgb="FFFFFFCC"/>
      </patternFill>
    </fill>
  </fills>
  <borders count="7">
    <border>
      <left/>
      <right/>
      <top/>
      <bottom/>
      <diagonal/>
    </border>
    <border>
      <left/>
      <right/>
      <top/>
      <bottom style="medium">
        <color indexed="64"/>
      </bottom>
      <diagonal/>
    </border>
    <border>
      <left/>
      <right/>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0" borderId="0"/>
    <xf numFmtId="0" fontId="3" fillId="2" borderId="0" applyNumberFormat="0" applyBorder="0" applyAlignment="0" applyProtection="0"/>
    <xf numFmtId="0" fontId="4" fillId="3" borderId="0" applyNumberFormat="0" applyBorder="0" applyAlignment="0" applyProtection="0"/>
    <xf numFmtId="9" fontId="10" fillId="0" borderId="0" applyFont="0" applyFill="0" applyBorder="0" applyAlignment="0" applyProtection="0"/>
    <xf numFmtId="0" fontId="17" fillId="4" borderId="0" applyNumberFormat="0" applyBorder="0" applyAlignment="0" applyProtection="0"/>
    <xf numFmtId="0" fontId="10" fillId="5" borderId="5" applyNumberFormat="0" applyFont="0" applyAlignment="0" applyProtection="0"/>
  </cellStyleXfs>
  <cellXfs count="59">
    <xf numFmtId="0" fontId="0" fillId="0" borderId="0" xfId="0"/>
    <xf numFmtId="0" fontId="1" fillId="0" borderId="0" xfId="0" applyFont="1" applyAlignment="1">
      <alignment wrapText="1"/>
    </xf>
    <xf numFmtId="0" fontId="0" fillId="0" borderId="0" xfId="0" applyAlignment="1">
      <alignment horizontal="right"/>
    </xf>
    <xf numFmtId="0" fontId="5" fillId="0" borderId="0" xfId="0" applyFont="1" applyAlignment="1">
      <alignment wrapText="1"/>
    </xf>
    <xf numFmtId="0" fontId="5" fillId="0" borderId="0" xfId="0" applyFont="1" applyAlignment="1">
      <alignment horizontal="center" wrapText="1"/>
    </xf>
    <xf numFmtId="0" fontId="7" fillId="0" borderId="0" xfId="0" applyFont="1"/>
    <xf numFmtId="0" fontId="7" fillId="0" borderId="0" xfId="0" applyFont="1" applyAlignment="1">
      <alignment horizontal="center"/>
    </xf>
    <xf numFmtId="164" fontId="8" fillId="0" borderId="0" xfId="0" applyNumberFormat="1" applyFont="1"/>
    <xf numFmtId="164" fontId="0" fillId="0" borderId="0" xfId="0" applyNumberFormat="1"/>
    <xf numFmtId="0" fontId="7" fillId="0" borderId="0" xfId="0" applyFont="1" applyAlignment="1">
      <alignment horizontal="left"/>
    </xf>
    <xf numFmtId="0" fontId="7" fillId="0" borderId="0" xfId="0" applyFont="1" applyAlignment="1">
      <alignment wrapText="1"/>
    </xf>
    <xf numFmtId="0" fontId="9" fillId="0" borderId="0" xfId="0" applyFont="1" applyAlignment="1">
      <alignment wrapText="1"/>
    </xf>
    <xf numFmtId="0" fontId="1" fillId="0" borderId="0" xfId="0" applyFont="1" applyAlignment="1">
      <alignment horizontal="center" wrapText="1"/>
    </xf>
    <xf numFmtId="164" fontId="6" fillId="0" borderId="0" xfId="0" applyNumberFormat="1" applyFont="1" applyAlignment="1">
      <alignment horizontal="center" wrapText="1"/>
    </xf>
    <xf numFmtId="0" fontId="6" fillId="0" borderId="0" xfId="0" applyFont="1"/>
    <xf numFmtId="0" fontId="1" fillId="0" borderId="0" xfId="0" applyFont="1"/>
    <xf numFmtId="164" fontId="6" fillId="0" borderId="0" xfId="0" applyNumberFormat="1" applyFont="1"/>
    <xf numFmtId="164" fontId="1" fillId="0" borderId="0" xfId="0" applyNumberFormat="1" applyFont="1"/>
    <xf numFmtId="10" fontId="1" fillId="0" borderId="0" xfId="4" applyNumberFormat="1" applyFont="1" applyAlignment="1">
      <alignment horizontal="center" wrapText="1"/>
    </xf>
    <xf numFmtId="165" fontId="6" fillId="0" borderId="0" xfId="0" applyNumberFormat="1" applyFont="1"/>
    <xf numFmtId="2" fontId="1" fillId="0" borderId="0" xfId="0" applyNumberFormat="1" applyFont="1" applyAlignment="1">
      <alignment horizontal="center" wrapText="1"/>
    </xf>
    <xf numFmtId="9" fontId="0" fillId="0" borderId="0" xfId="4" applyFont="1"/>
    <xf numFmtId="9" fontId="0" fillId="0" borderId="0" xfId="0" applyNumberFormat="1"/>
    <xf numFmtId="1" fontId="12" fillId="0" borderId="0" xfId="0" applyNumberFormat="1" applyFont="1" applyAlignment="1">
      <alignment vertical="center"/>
    </xf>
    <xf numFmtId="165" fontId="0" fillId="0" borderId="0" xfId="0" applyNumberFormat="1"/>
    <xf numFmtId="0" fontId="13" fillId="0" borderId="0" xfId="0" applyFont="1" applyAlignment="1">
      <alignment vertical="center"/>
    </xf>
    <xf numFmtId="0" fontId="0" fillId="0" borderId="1" xfId="0" applyBorder="1"/>
    <xf numFmtId="165" fontId="11" fillId="0" borderId="0" xfId="0" applyNumberFormat="1" applyFont="1"/>
    <xf numFmtId="0" fontId="0" fillId="0" borderId="3" xfId="0" applyBorder="1"/>
    <xf numFmtId="0" fontId="1" fillId="0" borderId="1" xfId="0" applyFont="1" applyBorder="1"/>
    <xf numFmtId="0" fontId="15" fillId="0" borderId="2" xfId="0" applyFont="1" applyBorder="1" applyAlignment="1">
      <alignment horizontal="center"/>
    </xf>
    <xf numFmtId="0" fontId="15" fillId="0" borderId="4" xfId="0" applyFont="1" applyBorder="1" applyAlignment="1">
      <alignment horizontal="center"/>
    </xf>
    <xf numFmtId="166" fontId="0" fillId="0" borderId="0" xfId="0" applyNumberFormat="1"/>
    <xf numFmtId="0" fontId="0" fillId="0" borderId="0" xfId="0" applyAlignment="1">
      <alignment wrapText="1"/>
    </xf>
    <xf numFmtId="9" fontId="0" fillId="0" borderId="0" xfId="4" applyFont="1" applyFill="1"/>
    <xf numFmtId="165" fontId="1" fillId="0" borderId="0" xfId="0" applyNumberFormat="1" applyFont="1"/>
    <xf numFmtId="9" fontId="1" fillId="0" borderId="0" xfId="4" applyFont="1" applyFill="1"/>
    <xf numFmtId="0" fontId="8" fillId="0" borderId="0" xfId="0" applyFont="1"/>
    <xf numFmtId="0" fontId="18" fillId="0" borderId="0" xfId="0" applyFont="1"/>
    <xf numFmtId="0" fontId="21" fillId="0" borderId="0" xfId="0" applyFont="1"/>
    <xf numFmtId="0" fontId="21" fillId="0" borderId="0" xfId="0" applyFont="1" applyAlignment="1">
      <alignment vertical="center" wrapText="1"/>
    </xf>
    <xf numFmtId="0" fontId="8" fillId="0" borderId="0" xfId="5" applyFont="1" applyFill="1"/>
    <xf numFmtId="11" fontId="0" fillId="0" borderId="0" xfId="0" applyNumberFormat="1"/>
    <xf numFmtId="0" fontId="0" fillId="0" borderId="0" xfId="0" applyAlignment="1">
      <alignment horizontal="center"/>
    </xf>
    <xf numFmtId="0" fontId="1" fillId="0" borderId="0" xfId="0" applyFont="1" applyAlignment="1">
      <alignment horizontal="center"/>
    </xf>
    <xf numFmtId="11" fontId="0" fillId="0" borderId="0" xfId="0" applyNumberFormat="1" applyAlignment="1">
      <alignment horizontal="center"/>
    </xf>
    <xf numFmtId="0" fontId="23" fillId="0" borderId="0" xfId="0" applyFont="1" applyAlignment="1">
      <alignment vertical="top" wrapText="1"/>
    </xf>
    <xf numFmtId="0" fontId="23" fillId="0" borderId="0" xfId="0" applyFont="1" applyAlignment="1">
      <alignment horizontal="center" vertical="top" wrapText="1"/>
    </xf>
    <xf numFmtId="0" fontId="5" fillId="0" borderId="0" xfId="0" applyFont="1" applyAlignment="1">
      <alignment horizontal="center" vertical="top" wrapText="1"/>
    </xf>
    <xf numFmtId="0" fontId="22" fillId="0" borderId="6" xfId="0" applyFont="1" applyBorder="1"/>
    <xf numFmtId="0" fontId="0" fillId="0" borderId="0" xfId="0" applyAlignment="1">
      <alignment vertical="top"/>
    </xf>
    <xf numFmtId="0" fontId="0" fillId="0" borderId="0" xfId="0" applyAlignment="1">
      <alignment vertical="top" wrapText="1"/>
    </xf>
    <xf numFmtId="0" fontId="0" fillId="0" borderId="5" xfId="6" applyFont="1" applyFill="1" applyAlignment="1">
      <alignment vertical="top"/>
    </xf>
    <xf numFmtId="0" fontId="22" fillId="0" borderId="0" xfId="0" applyFont="1"/>
    <xf numFmtId="0" fontId="1" fillId="0" borderId="0" xfId="0" applyFont="1" applyAlignment="1">
      <alignment vertical="top"/>
    </xf>
    <xf numFmtId="0" fontId="22" fillId="0" borderId="0" xfId="0" applyFont="1" applyAlignment="1">
      <alignment vertical="top"/>
    </xf>
    <xf numFmtId="2" fontId="0" fillId="0" borderId="0" xfId="0" applyNumberFormat="1"/>
    <xf numFmtId="0" fontId="16" fillId="0" borderId="0" xfId="0" applyFont="1"/>
    <xf numFmtId="2" fontId="1" fillId="0" borderId="0" xfId="0" applyNumberFormat="1" applyFont="1"/>
  </cellXfs>
  <cellStyles count="7">
    <cellStyle name="Accent4" xfId="5" builtinId="41"/>
    <cellStyle name="Normal" xfId="0" builtinId="0"/>
    <cellStyle name="Note" xfId="6" builtinId="10"/>
    <cellStyle name="Percent" xfId="4" builtinId="5"/>
    <cellStyle name="Добър 2" xfId="2" xr:uid="{00000000-0005-0000-0000-000005000000}"/>
    <cellStyle name="Неутрален 2" xfId="3" xr:uid="{00000000-0005-0000-0000-000006000000}"/>
    <cellStyle name="Нормален 2" xfId="1"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36536-C3E2-416D-AF40-6633606D83CD}">
  <dimension ref="A1:L188"/>
  <sheetViews>
    <sheetView zoomScale="106" zoomScaleNormal="106" workbookViewId="0">
      <selection activeCell="A2" sqref="A2"/>
    </sheetView>
  </sheetViews>
  <sheetFormatPr defaultRowHeight="15" x14ac:dyDescent="0.25"/>
  <cols>
    <col min="1" max="1" width="22.7109375" customWidth="1"/>
    <col min="2" max="2" width="17" customWidth="1"/>
    <col min="3" max="3" width="10.28515625" customWidth="1"/>
    <col min="5" max="5" width="12.140625" style="7" customWidth="1"/>
    <col min="6" max="6" width="9.42578125" style="7" customWidth="1"/>
    <col min="7" max="7" width="11.140625" style="7" customWidth="1"/>
    <col min="8" max="8" width="10.42578125" style="7" customWidth="1"/>
    <col min="11" max="11" width="10.7109375" style="7" customWidth="1"/>
    <col min="12" max="12" width="97.85546875" customWidth="1"/>
  </cols>
  <sheetData>
    <row r="1" spans="1:12" x14ac:dyDescent="0.25">
      <c r="A1" s="37" t="s">
        <v>12660</v>
      </c>
    </row>
    <row r="2" spans="1:12" ht="17.25" x14ac:dyDescent="0.25">
      <c r="A2" t="s">
        <v>12673</v>
      </c>
    </row>
    <row r="4" spans="1:12" s="1" customFormat="1" ht="63" x14ac:dyDescent="0.25">
      <c r="A4" s="3" t="s">
        <v>172</v>
      </c>
      <c r="B4" s="3" t="s">
        <v>187</v>
      </c>
      <c r="C4" s="11" t="s">
        <v>188</v>
      </c>
      <c r="D4" s="4" t="s">
        <v>12659</v>
      </c>
      <c r="E4" s="12" t="s">
        <v>312</v>
      </c>
      <c r="F4" s="12" t="s">
        <v>313</v>
      </c>
      <c r="G4" s="12" t="s">
        <v>314</v>
      </c>
      <c r="H4" s="12" t="s">
        <v>315</v>
      </c>
      <c r="I4" s="12" t="s">
        <v>170</v>
      </c>
      <c r="J4" s="12" t="s">
        <v>171</v>
      </c>
      <c r="K4" s="13" t="s">
        <v>317</v>
      </c>
      <c r="L4" s="3" t="s">
        <v>189</v>
      </c>
    </row>
    <row r="5" spans="1:12" x14ac:dyDescent="0.25">
      <c r="A5" s="5" t="s">
        <v>0</v>
      </c>
      <c r="B5" s="5" t="s">
        <v>190</v>
      </c>
      <c r="C5" s="9">
        <v>1997</v>
      </c>
      <c r="D5" s="6" t="s">
        <v>174</v>
      </c>
      <c r="E5" s="7">
        <v>13.099</v>
      </c>
      <c r="F5" s="7">
        <v>13.4843333333333</v>
      </c>
      <c r="G5" s="7">
        <v>13.395333333333333</v>
      </c>
      <c r="H5" s="7">
        <v>13.326222222222222</v>
      </c>
      <c r="I5">
        <v>0.22698060367450898</v>
      </c>
      <c r="J5">
        <v>7.5660201224836299E-2</v>
      </c>
      <c r="K5" s="7">
        <v>13.3915547439761</v>
      </c>
      <c r="L5" s="5" t="s">
        <v>191</v>
      </c>
    </row>
    <row r="6" spans="1:12" x14ac:dyDescent="0.25">
      <c r="A6" s="5" t="s">
        <v>138</v>
      </c>
      <c r="B6" s="5" t="s">
        <v>190</v>
      </c>
      <c r="C6" s="9">
        <v>1987</v>
      </c>
      <c r="D6" s="6" t="s">
        <v>174</v>
      </c>
      <c r="E6" s="7">
        <v>13.660938</v>
      </c>
      <c r="F6" s="7">
        <v>8.016</v>
      </c>
      <c r="G6" s="7">
        <v>13.586666666666668</v>
      </c>
      <c r="H6" s="7">
        <v>11.754534888888889</v>
      </c>
      <c r="I6">
        <v>2.5933415756081519</v>
      </c>
      <c r="J6">
        <v>0.86444719186938401</v>
      </c>
      <c r="K6" s="7">
        <v>13.679091042056001</v>
      </c>
      <c r="L6" s="5" t="s">
        <v>192</v>
      </c>
    </row>
    <row r="7" spans="1:12" x14ac:dyDescent="0.25">
      <c r="A7" s="5" t="s">
        <v>1</v>
      </c>
      <c r="B7" s="5" t="s">
        <v>190</v>
      </c>
      <c r="C7" s="9">
        <v>1996</v>
      </c>
      <c r="D7" s="6" t="s">
        <v>174</v>
      </c>
      <c r="E7" s="7">
        <v>11.320333333333332</v>
      </c>
      <c r="F7" s="7">
        <v>12.167666666666667</v>
      </c>
      <c r="G7" s="7">
        <v>13.877666666666668</v>
      </c>
      <c r="H7" s="7">
        <v>12.455222222222224</v>
      </c>
      <c r="I7">
        <v>1.1302292663192033</v>
      </c>
      <c r="J7">
        <v>0.37674308877306778</v>
      </c>
      <c r="K7" s="7">
        <v>12.758794896723435</v>
      </c>
      <c r="L7" s="5" t="s">
        <v>193</v>
      </c>
    </row>
    <row r="8" spans="1:12" x14ac:dyDescent="0.25">
      <c r="A8" s="5" t="s">
        <v>3</v>
      </c>
      <c r="B8" s="5" t="s">
        <v>190</v>
      </c>
      <c r="C8" s="9">
        <v>1979</v>
      </c>
      <c r="D8" s="6" t="s">
        <v>174</v>
      </c>
      <c r="E8" s="7">
        <v>10.601666666666665</v>
      </c>
      <c r="F8" s="7">
        <v>12.676333333333332</v>
      </c>
      <c r="G8" s="7">
        <v>12.471666666666666</v>
      </c>
      <c r="H8" s="7">
        <v>11.916555555555554</v>
      </c>
      <c r="I8">
        <v>0.99132160663317448</v>
      </c>
      <c r="J8">
        <v>0.33044053554439151</v>
      </c>
      <c r="K8" s="7">
        <v>12.630285576821032</v>
      </c>
      <c r="L8" s="5" t="s">
        <v>194</v>
      </c>
    </row>
    <row r="9" spans="1:12" x14ac:dyDescent="0.25">
      <c r="A9" s="5" t="s">
        <v>2</v>
      </c>
      <c r="B9" s="5" t="s">
        <v>190</v>
      </c>
      <c r="C9" s="9">
        <v>2005</v>
      </c>
      <c r="D9" s="6" t="s">
        <v>174</v>
      </c>
      <c r="E9" s="7">
        <v>11.738333333333335</v>
      </c>
      <c r="F9" s="7">
        <v>12.376333333333333</v>
      </c>
      <c r="G9" s="7">
        <v>12.380666666666665</v>
      </c>
      <c r="H9" s="7">
        <v>12.165111111111111</v>
      </c>
      <c r="I9">
        <v>0.34516063088236337</v>
      </c>
      <c r="J9">
        <v>0.11505354362745446</v>
      </c>
      <c r="K9" s="7">
        <v>12.900690366471535</v>
      </c>
      <c r="L9" s="5" t="s">
        <v>195</v>
      </c>
    </row>
    <row r="10" spans="1:12" x14ac:dyDescent="0.25">
      <c r="A10" s="5" t="s">
        <v>4</v>
      </c>
      <c r="B10" s="5" t="s">
        <v>190</v>
      </c>
      <c r="C10" s="9">
        <v>2004</v>
      </c>
      <c r="D10" s="6" t="s">
        <v>174</v>
      </c>
      <c r="E10" s="7">
        <v>10.432666666666668</v>
      </c>
      <c r="F10" s="7">
        <v>11.832333333333333</v>
      </c>
      <c r="G10" s="7">
        <v>14.468333333333334</v>
      </c>
      <c r="H10" s="7">
        <v>12.244444444444445</v>
      </c>
      <c r="I10">
        <v>1.7750232471091181</v>
      </c>
      <c r="J10">
        <v>0.59167441570303936</v>
      </c>
      <c r="K10" s="7">
        <v>12.394263028373601</v>
      </c>
      <c r="L10" s="5" t="s">
        <v>192</v>
      </c>
    </row>
    <row r="11" spans="1:12" x14ac:dyDescent="0.25">
      <c r="A11" s="5" t="s">
        <v>141</v>
      </c>
      <c r="B11" s="5" t="s">
        <v>190</v>
      </c>
      <c r="C11" s="9">
        <v>1987</v>
      </c>
      <c r="D11" s="6" t="s">
        <v>174</v>
      </c>
      <c r="E11" s="7">
        <v>11.778</v>
      </c>
      <c r="F11" s="7">
        <v>9.0943333333333332</v>
      </c>
      <c r="G11" s="7">
        <v>15.498333333333335</v>
      </c>
      <c r="H11" s="7">
        <v>12.123555555555555</v>
      </c>
      <c r="I11">
        <v>2.7970464382590645</v>
      </c>
      <c r="J11">
        <v>0.93234881275302151</v>
      </c>
      <c r="K11" s="7">
        <v>13.188605749452165</v>
      </c>
      <c r="L11" s="5" t="s">
        <v>192</v>
      </c>
    </row>
    <row r="12" spans="1:12" x14ac:dyDescent="0.25">
      <c r="A12" s="5" t="s">
        <v>165</v>
      </c>
      <c r="B12" s="5" t="s">
        <v>190</v>
      </c>
      <c r="C12" s="9" t="s">
        <v>196</v>
      </c>
      <c r="D12" s="6" t="s">
        <v>174</v>
      </c>
      <c r="E12" s="7">
        <v>14.916666666666666</v>
      </c>
      <c r="F12" s="7">
        <v>12.308</v>
      </c>
      <c r="G12" s="7">
        <v>15.125999999999999</v>
      </c>
      <c r="H12" s="7">
        <v>14.116888888888887</v>
      </c>
      <c r="I12">
        <v>1.3602989050613514</v>
      </c>
      <c r="J12">
        <v>0.45343296835378383</v>
      </c>
      <c r="K12" s="7">
        <v>14.090071432142432</v>
      </c>
      <c r="L12" s="5" t="s">
        <v>197</v>
      </c>
    </row>
    <row r="13" spans="1:12" x14ac:dyDescent="0.25">
      <c r="A13" s="5" t="s">
        <v>5</v>
      </c>
      <c r="B13" s="5" t="s">
        <v>190</v>
      </c>
      <c r="C13" s="9">
        <v>2004</v>
      </c>
      <c r="D13" s="6" t="s">
        <v>174</v>
      </c>
      <c r="E13" s="7">
        <v>8.0503333333333291</v>
      </c>
      <c r="F13" s="7">
        <v>12.633000000000001</v>
      </c>
      <c r="G13" s="7">
        <v>14.555999999999999</v>
      </c>
      <c r="H13" s="7">
        <v>11.746444444444442</v>
      </c>
      <c r="I13">
        <v>2.1282108233542152</v>
      </c>
      <c r="J13">
        <v>0.70940360778473843</v>
      </c>
      <c r="K13" s="7">
        <v>11.613432456200007</v>
      </c>
      <c r="L13" s="5" t="s">
        <v>198</v>
      </c>
    </row>
    <row r="14" spans="1:12" x14ac:dyDescent="0.25">
      <c r="A14" s="5" t="s">
        <v>8</v>
      </c>
      <c r="B14" s="5" t="s">
        <v>190</v>
      </c>
      <c r="C14" s="9">
        <v>1999</v>
      </c>
      <c r="D14" s="6" t="s">
        <v>174</v>
      </c>
      <c r="E14" s="7">
        <v>12.522666666666666</v>
      </c>
      <c r="F14" s="7">
        <v>12.610333333333335</v>
      </c>
      <c r="G14" s="7">
        <v>13.507</v>
      </c>
      <c r="H14" s="7">
        <v>12.88</v>
      </c>
      <c r="I14">
        <v>0.47702777696901472</v>
      </c>
      <c r="J14">
        <v>0.15900925898967158</v>
      </c>
      <c r="K14" s="7">
        <v>13.393112438017802</v>
      </c>
      <c r="L14" s="5" t="s">
        <v>199</v>
      </c>
    </row>
    <row r="15" spans="1:12" x14ac:dyDescent="0.25">
      <c r="A15" s="5" t="s">
        <v>143</v>
      </c>
      <c r="B15" s="5" t="s">
        <v>200</v>
      </c>
      <c r="C15" s="9"/>
      <c r="D15" s="6" t="s">
        <v>174</v>
      </c>
      <c r="E15" s="7">
        <v>12.889333333333335</v>
      </c>
      <c r="F15" s="7">
        <v>10.111666666666666</v>
      </c>
      <c r="G15" s="7">
        <v>13.942333333333332</v>
      </c>
      <c r="H15" s="7">
        <v>12.314444444444446</v>
      </c>
      <c r="I15">
        <v>1.715186951261521</v>
      </c>
      <c r="J15">
        <v>0.57172898375384029</v>
      </c>
      <c r="K15" s="7">
        <v>13.396355094947433</v>
      </c>
      <c r="L15" s="5" t="s">
        <v>201</v>
      </c>
    </row>
    <row r="16" spans="1:12" x14ac:dyDescent="0.25">
      <c r="A16" s="5" t="s">
        <v>12</v>
      </c>
      <c r="B16" s="5" t="s">
        <v>190</v>
      </c>
      <c r="C16" s="9">
        <v>1979</v>
      </c>
      <c r="D16" s="6" t="s">
        <v>174</v>
      </c>
      <c r="E16" s="7">
        <v>11.329666666666668</v>
      </c>
      <c r="F16" s="7">
        <v>11.932466666666665</v>
      </c>
      <c r="G16" s="7">
        <v>11.398000000000001</v>
      </c>
      <c r="H16" s="7">
        <v>11.553377777777778</v>
      </c>
      <c r="I16">
        <v>0.29364465676127049</v>
      </c>
      <c r="J16">
        <v>9.7881552253756832E-2</v>
      </c>
      <c r="K16" s="7">
        <v>12.814119245905198</v>
      </c>
      <c r="L16" s="5" t="s">
        <v>202</v>
      </c>
    </row>
    <row r="17" spans="1:12" x14ac:dyDescent="0.25">
      <c r="A17" s="5" t="s">
        <v>13</v>
      </c>
      <c r="B17" s="5" t="s">
        <v>190</v>
      </c>
      <c r="C17" s="9">
        <v>2004</v>
      </c>
      <c r="D17" s="6" t="s">
        <v>174</v>
      </c>
      <c r="E17" s="7">
        <v>12.300666666666666</v>
      </c>
      <c r="F17" s="7">
        <v>13.423666666666668</v>
      </c>
      <c r="G17" s="7">
        <v>11.305333333333332</v>
      </c>
      <c r="H17" s="7">
        <v>12.343222222222222</v>
      </c>
      <c r="I17">
        <v>0.91882503472883492</v>
      </c>
      <c r="J17">
        <v>0.30627501157627829</v>
      </c>
      <c r="K17" s="7">
        <v>13.111899098067866</v>
      </c>
      <c r="L17" s="5" t="s">
        <v>203</v>
      </c>
    </row>
    <row r="18" spans="1:12" x14ac:dyDescent="0.25">
      <c r="A18" s="5" t="s">
        <v>15</v>
      </c>
      <c r="B18" s="5" t="s">
        <v>190</v>
      </c>
      <c r="C18" s="9">
        <v>1996</v>
      </c>
      <c r="D18" s="6" t="s">
        <v>174</v>
      </c>
      <c r="E18" s="7">
        <v>13.672333333333333</v>
      </c>
      <c r="F18" s="7">
        <v>13.022333333333334</v>
      </c>
      <c r="G18" s="7">
        <v>14.721333333333334</v>
      </c>
      <c r="H18" s="7">
        <v>13.805333333333332</v>
      </c>
      <c r="I18">
        <v>0.74513354507765883</v>
      </c>
      <c r="J18">
        <v>0.24837784835921961</v>
      </c>
      <c r="K18" s="7">
        <v>13.720665634513333</v>
      </c>
      <c r="L18" s="5" t="s">
        <v>204</v>
      </c>
    </row>
    <row r="19" spans="1:12" x14ac:dyDescent="0.25">
      <c r="A19" s="5" t="s">
        <v>17</v>
      </c>
      <c r="B19" s="5" t="s">
        <v>190</v>
      </c>
      <c r="C19" s="9">
        <v>1992</v>
      </c>
      <c r="D19" s="6" t="s">
        <v>174</v>
      </c>
      <c r="E19" s="7">
        <v>14.529333333333334</v>
      </c>
      <c r="F19" s="7">
        <v>14.447666666666665</v>
      </c>
      <c r="G19" s="7">
        <v>15.836333333333334</v>
      </c>
      <c r="H19" s="7">
        <v>14.937777777777777</v>
      </c>
      <c r="I19">
        <v>0.68270688764977638</v>
      </c>
      <c r="J19">
        <v>0.22756896254992545</v>
      </c>
      <c r="K19" s="7">
        <v>13.848860139356233</v>
      </c>
      <c r="L19" s="5" t="s">
        <v>205</v>
      </c>
    </row>
    <row r="20" spans="1:12" x14ac:dyDescent="0.25">
      <c r="A20" s="5" t="s">
        <v>175</v>
      </c>
      <c r="B20" s="5" t="s">
        <v>200</v>
      </c>
      <c r="C20" s="9"/>
      <c r="D20" s="6" t="s">
        <v>174</v>
      </c>
      <c r="E20" s="7">
        <v>12.162000000000001</v>
      </c>
      <c r="F20" s="7">
        <v>13.850999999999999</v>
      </c>
      <c r="G20" s="7">
        <v>15.386333333333333</v>
      </c>
      <c r="H20" s="7">
        <v>13.799777777777777</v>
      </c>
      <c r="I20">
        <v>1.4039252809335847</v>
      </c>
      <c r="J20">
        <v>0.46797509364452822</v>
      </c>
      <c r="K20" s="7">
        <v>13.147547903609967</v>
      </c>
      <c r="L20" s="5"/>
    </row>
    <row r="21" spans="1:12" x14ac:dyDescent="0.25">
      <c r="A21" s="5" t="s">
        <v>20</v>
      </c>
      <c r="B21" s="5" t="s">
        <v>190</v>
      </c>
      <c r="C21" s="9">
        <v>2007</v>
      </c>
      <c r="D21" s="6" t="s">
        <v>174</v>
      </c>
      <c r="E21" s="7">
        <v>13.668333333333335</v>
      </c>
      <c r="F21" s="7">
        <v>12.729999999999999</v>
      </c>
      <c r="G21" s="7">
        <v>14.907666666666666</v>
      </c>
      <c r="H21" s="7">
        <v>13.768666666666666</v>
      </c>
      <c r="I21">
        <v>0.94709107270631565</v>
      </c>
      <c r="J21">
        <v>0.31569702423543855</v>
      </c>
      <c r="K21" s="7">
        <v>13.622014507954432</v>
      </c>
      <c r="L21" s="5" t="s">
        <v>192</v>
      </c>
    </row>
    <row r="22" spans="1:12" x14ac:dyDescent="0.25">
      <c r="A22" s="5" t="s">
        <v>7</v>
      </c>
      <c r="B22" s="5" t="s">
        <v>190</v>
      </c>
      <c r="C22" s="9">
        <v>2009</v>
      </c>
      <c r="D22" s="6" t="s">
        <v>174</v>
      </c>
      <c r="E22" s="7">
        <v>10.761666666666665</v>
      </c>
      <c r="F22" s="7">
        <v>11.688000000000001</v>
      </c>
      <c r="G22" s="7">
        <v>12.895333333333333</v>
      </c>
      <c r="H22" s="7">
        <v>11.781666666666666</v>
      </c>
      <c r="I22">
        <v>0.93072310597728281</v>
      </c>
      <c r="J22">
        <v>0.31024103532576092</v>
      </c>
      <c r="K22" s="7">
        <v>12.604821783583498</v>
      </c>
      <c r="L22" s="5" t="s">
        <v>206</v>
      </c>
    </row>
    <row r="23" spans="1:12" x14ac:dyDescent="0.25">
      <c r="A23" s="5" t="s">
        <v>9</v>
      </c>
      <c r="B23" s="5" t="s">
        <v>190</v>
      </c>
      <c r="C23" s="9">
        <v>1997</v>
      </c>
      <c r="D23" s="6" t="s">
        <v>174</v>
      </c>
      <c r="E23" s="7">
        <v>12.880333333333335</v>
      </c>
      <c r="F23" s="7">
        <v>12.895333333333333</v>
      </c>
      <c r="G23" s="7">
        <v>12.842333333333334</v>
      </c>
      <c r="H23" s="7">
        <v>12.872666666666667</v>
      </c>
      <c r="I23">
        <v>4.6588625221184655E-2</v>
      </c>
      <c r="J23">
        <v>1.5529541740394885E-2</v>
      </c>
      <c r="K23" s="7">
        <v>13.344769320856267</v>
      </c>
      <c r="L23" s="5" t="s">
        <v>207</v>
      </c>
    </row>
    <row r="24" spans="1:12" x14ac:dyDescent="0.25">
      <c r="A24" s="5" t="s">
        <v>11</v>
      </c>
      <c r="B24" s="5" t="s">
        <v>190</v>
      </c>
      <c r="C24" s="9">
        <v>1997</v>
      </c>
      <c r="D24" s="6" t="s">
        <v>174</v>
      </c>
      <c r="E24" s="7">
        <v>13.811</v>
      </c>
      <c r="F24" s="7">
        <v>14.561666666666667</v>
      </c>
      <c r="G24" s="7">
        <v>14.088666666666667</v>
      </c>
      <c r="H24" s="7">
        <v>14.153777777777778</v>
      </c>
      <c r="I24">
        <v>0.32961484257303175</v>
      </c>
      <c r="J24">
        <v>0.10987161419101059</v>
      </c>
      <c r="K24" s="7">
        <v>13.663787536393135</v>
      </c>
      <c r="L24" s="10" t="s">
        <v>208</v>
      </c>
    </row>
    <row r="25" spans="1:12" x14ac:dyDescent="0.25">
      <c r="A25" s="5" t="s">
        <v>176</v>
      </c>
      <c r="B25" s="5" t="s">
        <v>200</v>
      </c>
      <c r="C25" s="9"/>
      <c r="D25" s="6" t="s">
        <v>174</v>
      </c>
      <c r="E25" s="7">
        <v>12.764666666666669</v>
      </c>
      <c r="F25" s="7">
        <v>12.594333333333333</v>
      </c>
      <c r="G25" s="7">
        <v>13.856999999999999</v>
      </c>
      <c r="H25" s="7">
        <v>13.072000000000001</v>
      </c>
      <c r="I25">
        <v>0.65397324104278132</v>
      </c>
      <c r="J25">
        <v>0.21799108034759376</v>
      </c>
      <c r="K25" s="7">
        <v>13.477683901519299</v>
      </c>
      <c r="L25" s="5"/>
    </row>
    <row r="26" spans="1:12" x14ac:dyDescent="0.25">
      <c r="A26" s="5" t="s">
        <v>19</v>
      </c>
      <c r="B26" s="5" t="s">
        <v>190</v>
      </c>
      <c r="C26" s="9">
        <v>2009</v>
      </c>
      <c r="D26" s="6" t="s">
        <v>174</v>
      </c>
      <c r="E26" s="7">
        <v>14.301333333333332</v>
      </c>
      <c r="F26" s="7">
        <v>13.87</v>
      </c>
      <c r="G26" s="7">
        <v>14.540666666666667</v>
      </c>
      <c r="H26" s="7">
        <v>14.237333333333332</v>
      </c>
      <c r="I26">
        <v>0.30371244623821381</v>
      </c>
      <c r="J26">
        <v>0.1012374820794046</v>
      </c>
      <c r="K26" s="7">
        <v>13.908850753979999</v>
      </c>
      <c r="L26" s="5" t="s">
        <v>209</v>
      </c>
    </row>
    <row r="27" spans="1:12" x14ac:dyDescent="0.25">
      <c r="A27" s="5" t="s">
        <v>144</v>
      </c>
      <c r="B27" s="5" t="s">
        <v>200</v>
      </c>
      <c r="C27" s="9"/>
      <c r="D27" s="6" t="s">
        <v>174</v>
      </c>
      <c r="E27" s="7">
        <v>11.215666666666666</v>
      </c>
      <c r="F27" s="7">
        <v>10.907999999999999</v>
      </c>
      <c r="G27" s="7">
        <v>14.664333333333333</v>
      </c>
      <c r="H27" s="7">
        <v>12.262666666666666</v>
      </c>
      <c r="I27">
        <v>1.8067438252281418</v>
      </c>
      <c r="J27">
        <v>0.6022479417427139</v>
      </c>
      <c r="K27" s="7">
        <v>12.797576687748768</v>
      </c>
      <c r="L27" s="5" t="s">
        <v>210</v>
      </c>
    </row>
    <row r="28" spans="1:12" x14ac:dyDescent="0.25">
      <c r="A28" s="5" t="s">
        <v>14</v>
      </c>
      <c r="B28" s="5" t="s">
        <v>190</v>
      </c>
      <c r="C28" s="9">
        <v>1999</v>
      </c>
      <c r="D28" s="6" t="s">
        <v>174</v>
      </c>
      <c r="E28" s="7">
        <v>13.947666666666668</v>
      </c>
      <c r="F28" s="7">
        <v>14.060333333333332</v>
      </c>
      <c r="G28" s="7">
        <v>14.734666666666667</v>
      </c>
      <c r="H28" s="7">
        <v>14.247555555555557</v>
      </c>
      <c r="I28">
        <v>0.37814418913660119</v>
      </c>
      <c r="J28">
        <v>0.12604806304553373</v>
      </c>
      <c r="K28" s="7">
        <v>13.673939741668333</v>
      </c>
      <c r="L28" s="5" t="s">
        <v>211</v>
      </c>
    </row>
    <row r="29" spans="1:12" x14ac:dyDescent="0.25">
      <c r="A29" s="5" t="s">
        <v>177</v>
      </c>
      <c r="B29" s="5" t="s">
        <v>190</v>
      </c>
      <c r="C29" s="9">
        <v>1992</v>
      </c>
      <c r="D29" s="6" t="s">
        <v>174</v>
      </c>
      <c r="E29" s="7">
        <v>12.410666666666666</v>
      </c>
      <c r="F29" s="7">
        <v>12.627333333333333</v>
      </c>
      <c r="G29" s="7">
        <v>13.147666666666666</v>
      </c>
      <c r="H29" s="7">
        <v>12.728555555555554</v>
      </c>
      <c r="I29">
        <v>0.33598627617475357</v>
      </c>
      <c r="J29">
        <v>0.11199542539158452</v>
      </c>
      <c r="K29" s="7">
        <v>13.179977954273733</v>
      </c>
      <c r="L29" s="5" t="s">
        <v>212</v>
      </c>
    </row>
    <row r="30" spans="1:12" x14ac:dyDescent="0.25">
      <c r="A30" s="5" t="s">
        <v>22</v>
      </c>
      <c r="B30" s="5" t="s">
        <v>190</v>
      </c>
      <c r="C30" s="9">
        <v>2010</v>
      </c>
      <c r="D30" s="6" t="s">
        <v>174</v>
      </c>
      <c r="E30" s="7">
        <v>14.449666666666667</v>
      </c>
      <c r="F30" s="7">
        <v>14.497</v>
      </c>
      <c r="G30" s="7">
        <v>14.607333333333331</v>
      </c>
      <c r="H30" s="7">
        <v>14.517999999999999</v>
      </c>
      <c r="I30">
        <v>8.9849874791231563E-2</v>
      </c>
      <c r="J30">
        <v>2.9949958263743855E-2</v>
      </c>
      <c r="K30" s="7">
        <v>13.899581633793501</v>
      </c>
      <c r="L30" s="5" t="s">
        <v>192</v>
      </c>
    </row>
    <row r="31" spans="1:12" x14ac:dyDescent="0.25">
      <c r="A31" s="5" t="s">
        <v>27</v>
      </c>
      <c r="B31" s="5" t="s">
        <v>190</v>
      </c>
      <c r="C31" s="9" t="s">
        <v>192</v>
      </c>
      <c r="D31" s="6" t="s">
        <v>174</v>
      </c>
      <c r="E31" s="7">
        <v>13.554666666666668</v>
      </c>
      <c r="F31" s="7">
        <v>12.708666666666666</v>
      </c>
      <c r="G31" s="7">
        <v>14.555999999999999</v>
      </c>
      <c r="H31" s="7">
        <v>13.606444444444444</v>
      </c>
      <c r="I31">
        <v>0.81801682609698056</v>
      </c>
      <c r="J31">
        <v>0.27267227536566019</v>
      </c>
      <c r="K31" s="7">
        <v>13.8413423744041</v>
      </c>
      <c r="L31" s="5" t="s">
        <v>213</v>
      </c>
    </row>
    <row r="32" spans="1:12" x14ac:dyDescent="0.25">
      <c r="A32" s="5" t="s">
        <v>29</v>
      </c>
      <c r="B32" s="5" t="s">
        <v>190</v>
      </c>
      <c r="C32" s="9">
        <v>1999</v>
      </c>
      <c r="D32" s="6" t="s">
        <v>174</v>
      </c>
      <c r="E32" s="7">
        <v>14.162666666666667</v>
      </c>
      <c r="F32" s="7">
        <v>13.271666666666667</v>
      </c>
      <c r="G32" s="7">
        <v>15.903</v>
      </c>
      <c r="H32" s="7">
        <v>14.445777777777778</v>
      </c>
      <c r="I32">
        <v>1.1687317675345548</v>
      </c>
      <c r="J32">
        <v>0.38957725584485159</v>
      </c>
      <c r="K32" s="7">
        <v>13.688262228285067</v>
      </c>
      <c r="L32" s="5" t="s">
        <v>214</v>
      </c>
    </row>
    <row r="33" spans="1:12" x14ac:dyDescent="0.25">
      <c r="A33" s="5" t="s">
        <v>16</v>
      </c>
      <c r="B33" s="5" t="s">
        <v>190</v>
      </c>
      <c r="C33" s="9">
        <v>2000</v>
      </c>
      <c r="D33" s="6" t="s">
        <v>174</v>
      </c>
      <c r="E33" s="7">
        <v>12.928000000000003</v>
      </c>
      <c r="F33" s="7">
        <v>12.731333333333334</v>
      </c>
      <c r="G33" s="7">
        <v>14.681333333333333</v>
      </c>
      <c r="H33" s="7">
        <v>13.446888888888891</v>
      </c>
      <c r="I33">
        <v>0.94746245894553027</v>
      </c>
      <c r="J33">
        <v>0.31582081964851011</v>
      </c>
      <c r="K33" s="7">
        <v>13.312124094912599</v>
      </c>
      <c r="L33" s="5" t="s">
        <v>215</v>
      </c>
    </row>
    <row r="34" spans="1:12" x14ac:dyDescent="0.25">
      <c r="A34" s="5" t="s">
        <v>33</v>
      </c>
      <c r="B34" s="5" t="s">
        <v>190</v>
      </c>
      <c r="C34" s="9" t="s">
        <v>196</v>
      </c>
      <c r="D34" s="6" t="s">
        <v>174</v>
      </c>
      <c r="E34" s="7">
        <v>12.637</v>
      </c>
      <c r="F34" s="7">
        <v>12.634333333333332</v>
      </c>
      <c r="G34" s="7">
        <v>15.874666666666668</v>
      </c>
      <c r="H34" s="7">
        <v>13.715333333333334</v>
      </c>
      <c r="I34">
        <v>1.6221615979920192</v>
      </c>
      <c r="J34">
        <v>0.54072053266400644</v>
      </c>
      <c r="K34" s="7">
        <v>13.445791745198868</v>
      </c>
      <c r="L34" s="5" t="s">
        <v>209</v>
      </c>
    </row>
    <row r="35" spans="1:12" x14ac:dyDescent="0.25">
      <c r="A35" s="5" t="s">
        <v>18</v>
      </c>
      <c r="B35" s="5" t="s">
        <v>190</v>
      </c>
      <c r="C35" s="9">
        <v>1968</v>
      </c>
      <c r="D35" s="6" t="s">
        <v>174</v>
      </c>
      <c r="E35" s="7">
        <v>12.600999999999999</v>
      </c>
      <c r="F35" s="7">
        <v>12.445</v>
      </c>
      <c r="G35" s="7">
        <v>14.791333333333334</v>
      </c>
      <c r="H35" s="7">
        <v>13.279111111111112</v>
      </c>
      <c r="I35">
        <v>1.1375790570817972</v>
      </c>
      <c r="J35">
        <v>0.37919301902726571</v>
      </c>
      <c r="K35" s="7">
        <v>13.303214183240968</v>
      </c>
      <c r="L35" s="5" t="s">
        <v>216</v>
      </c>
    </row>
    <row r="36" spans="1:12" x14ac:dyDescent="0.25">
      <c r="A36" s="5" t="s">
        <v>36</v>
      </c>
      <c r="B36" s="5" t="s">
        <v>190</v>
      </c>
      <c r="C36" s="9">
        <v>2010</v>
      </c>
      <c r="D36" s="6" t="s">
        <v>174</v>
      </c>
      <c r="E36" s="7">
        <v>13.183999999999999</v>
      </c>
      <c r="F36" s="7">
        <v>13.29</v>
      </c>
      <c r="G36" s="7">
        <v>14.852666666666666</v>
      </c>
      <c r="H36" s="7">
        <v>13.775555555555554</v>
      </c>
      <c r="I36">
        <v>0.8118371313125422</v>
      </c>
      <c r="J36">
        <v>0.27061237710418073</v>
      </c>
      <c r="K36" s="7">
        <v>13.371269345920467</v>
      </c>
      <c r="L36" s="5" t="s">
        <v>217</v>
      </c>
    </row>
    <row r="37" spans="1:12" x14ac:dyDescent="0.25">
      <c r="A37" s="5" t="s">
        <v>21</v>
      </c>
      <c r="B37" s="5" t="s">
        <v>190</v>
      </c>
      <c r="C37" s="9">
        <v>1981</v>
      </c>
      <c r="D37" s="6" t="s">
        <v>174</v>
      </c>
      <c r="E37" s="7">
        <v>13.203000000000001</v>
      </c>
      <c r="F37" s="7">
        <v>12.889666666666665</v>
      </c>
      <c r="G37" s="7">
        <v>13.805666666666667</v>
      </c>
      <c r="H37" s="7">
        <v>13.299444444444445</v>
      </c>
      <c r="I37">
        <v>0.41719333381272727</v>
      </c>
      <c r="J37">
        <v>0.13906444460424242</v>
      </c>
      <c r="K37" s="7">
        <v>13.486859894981533</v>
      </c>
      <c r="L37" s="5" t="s">
        <v>218</v>
      </c>
    </row>
    <row r="38" spans="1:12" x14ac:dyDescent="0.25">
      <c r="A38" s="5" t="s">
        <v>35</v>
      </c>
      <c r="B38" s="5" t="s">
        <v>190</v>
      </c>
      <c r="C38" s="9">
        <v>1999</v>
      </c>
      <c r="D38" s="6" t="s">
        <v>174</v>
      </c>
      <c r="E38" s="7">
        <v>13.284999999999998</v>
      </c>
      <c r="F38" s="7">
        <v>12.581000000000001</v>
      </c>
      <c r="G38" s="7">
        <v>14.422666666666666</v>
      </c>
      <c r="H38" s="7">
        <v>13.429555555555554</v>
      </c>
      <c r="I38">
        <v>0.81546246251913868</v>
      </c>
      <c r="J38">
        <v>0.27182082083971287</v>
      </c>
      <c r="K38" s="7">
        <v>13.524855352866133</v>
      </c>
      <c r="L38" s="10" t="s">
        <v>219</v>
      </c>
    </row>
    <row r="39" spans="1:12" x14ac:dyDescent="0.25">
      <c r="A39" s="5" t="s">
        <v>24</v>
      </c>
      <c r="B39" s="5" t="s">
        <v>190</v>
      </c>
      <c r="C39" s="9">
        <v>1980</v>
      </c>
      <c r="D39" s="6" t="s">
        <v>174</v>
      </c>
      <c r="E39" s="7">
        <v>13.723666666666666</v>
      </c>
      <c r="F39" s="7">
        <v>13.721666666666666</v>
      </c>
      <c r="G39" s="7">
        <v>13.697333333333333</v>
      </c>
      <c r="H39" s="7">
        <v>13.714222222222221</v>
      </c>
      <c r="I39">
        <v>3.6887592012009127E-2</v>
      </c>
      <c r="J39">
        <v>1.2295864004003043E-2</v>
      </c>
      <c r="K39" s="7">
        <v>13.738305309241333</v>
      </c>
      <c r="L39" s="5" t="s">
        <v>220</v>
      </c>
    </row>
    <row r="40" spans="1:12" x14ac:dyDescent="0.25">
      <c r="A40" s="5" t="s">
        <v>37</v>
      </c>
      <c r="B40" s="5" t="s">
        <v>190</v>
      </c>
      <c r="C40" s="9">
        <v>2004</v>
      </c>
      <c r="D40" s="6" t="s">
        <v>174</v>
      </c>
      <c r="E40" s="7">
        <v>14.322000000000001</v>
      </c>
      <c r="F40" s="7">
        <v>11.899666666666667</v>
      </c>
      <c r="G40" s="7">
        <v>16.340000000000003</v>
      </c>
      <c r="H40" s="7">
        <v>14.187222222222223</v>
      </c>
      <c r="I40">
        <v>1.9300516688535854</v>
      </c>
      <c r="J40">
        <v>0.64335055628452842</v>
      </c>
      <c r="K40" s="7">
        <v>13.772732782070166</v>
      </c>
      <c r="L40" s="5" t="s">
        <v>221</v>
      </c>
    </row>
    <row r="41" spans="1:12" x14ac:dyDescent="0.25">
      <c r="A41" s="5" t="s">
        <v>38</v>
      </c>
      <c r="B41" s="5" t="s">
        <v>190</v>
      </c>
      <c r="C41" s="9">
        <v>1982</v>
      </c>
      <c r="D41" s="6" t="s">
        <v>174</v>
      </c>
      <c r="E41" s="7">
        <v>14.417000000000002</v>
      </c>
      <c r="F41" s="7">
        <v>13.722999999999999</v>
      </c>
      <c r="G41" s="7">
        <v>16.433333333333334</v>
      </c>
      <c r="H41" s="7">
        <v>14.857777777777779</v>
      </c>
      <c r="I41">
        <v>1.2198605225370829</v>
      </c>
      <c r="J41">
        <v>0.40662017417902763</v>
      </c>
      <c r="K41" s="7">
        <v>13.919835866074232</v>
      </c>
      <c r="L41" s="5" t="s">
        <v>222</v>
      </c>
    </row>
    <row r="42" spans="1:12" x14ac:dyDescent="0.25">
      <c r="A42" s="5" t="s">
        <v>39</v>
      </c>
      <c r="B42" s="5" t="s">
        <v>190</v>
      </c>
      <c r="C42" s="9">
        <v>2010</v>
      </c>
      <c r="D42" s="6" t="s">
        <v>174</v>
      </c>
      <c r="E42" s="7">
        <v>13.133000000000001</v>
      </c>
      <c r="F42" s="7">
        <v>12.991999999999999</v>
      </c>
      <c r="G42" s="7">
        <v>14.757666666666665</v>
      </c>
      <c r="H42" s="7">
        <v>13.627555555555555</v>
      </c>
      <c r="I42">
        <v>0.85354160869741902</v>
      </c>
      <c r="J42">
        <v>0.28451386956580632</v>
      </c>
      <c r="K42" s="7">
        <v>13.411752225899667</v>
      </c>
      <c r="L42" s="5" t="s">
        <v>223</v>
      </c>
    </row>
    <row r="43" spans="1:12" x14ac:dyDescent="0.25">
      <c r="A43" s="5" t="s">
        <v>40</v>
      </c>
      <c r="B43" s="5" t="s">
        <v>190</v>
      </c>
      <c r="C43" s="9">
        <v>2006</v>
      </c>
      <c r="D43" s="6" t="s">
        <v>174</v>
      </c>
      <c r="E43" s="7">
        <v>12.279666666666666</v>
      </c>
      <c r="F43" s="7">
        <v>13.641666666666666</v>
      </c>
      <c r="G43" s="7">
        <v>11.839</v>
      </c>
      <c r="H43" s="7">
        <v>12.586777777777776</v>
      </c>
      <c r="I43">
        <v>0.82682975541791226</v>
      </c>
      <c r="J43">
        <v>0.27560991847263744</v>
      </c>
      <c r="K43" s="7">
        <v>13.121522985742834</v>
      </c>
      <c r="L43" s="5" t="s">
        <v>224</v>
      </c>
    </row>
    <row r="44" spans="1:12" x14ac:dyDescent="0.25">
      <c r="A44" s="5" t="s">
        <v>41</v>
      </c>
      <c r="B44" s="5" t="s">
        <v>190</v>
      </c>
      <c r="C44" s="9">
        <v>1982</v>
      </c>
      <c r="D44" s="6" t="s">
        <v>174</v>
      </c>
      <c r="E44" s="7">
        <v>15.203666666666669</v>
      </c>
      <c r="F44" s="7">
        <v>15.074666666666666</v>
      </c>
      <c r="G44" s="7">
        <v>16.203333333333333</v>
      </c>
      <c r="H44" s="7">
        <v>15.49388888888889</v>
      </c>
      <c r="I44">
        <v>0.6267023704368061</v>
      </c>
      <c r="J44">
        <v>0.20890079014560203</v>
      </c>
      <c r="K44" s="7">
        <v>14.144528847550767</v>
      </c>
      <c r="L44" s="5" t="s">
        <v>225</v>
      </c>
    </row>
    <row r="45" spans="1:12" x14ac:dyDescent="0.25">
      <c r="A45" s="5" t="s">
        <v>147</v>
      </c>
      <c r="B45" s="5" t="s">
        <v>190</v>
      </c>
      <c r="C45" s="9">
        <v>1977</v>
      </c>
      <c r="D45" s="6" t="s">
        <v>174</v>
      </c>
      <c r="E45" s="7">
        <v>13.328333333333333</v>
      </c>
      <c r="F45" s="7">
        <v>10.303666666666667</v>
      </c>
      <c r="G45" s="7">
        <v>14.909666666666666</v>
      </c>
      <c r="H45" s="7">
        <v>12.847222222222221</v>
      </c>
      <c r="I45">
        <v>2.0271230092040433</v>
      </c>
      <c r="J45">
        <v>0.6757076697346811</v>
      </c>
      <c r="K45" s="7">
        <v>13.562903657878001</v>
      </c>
      <c r="L45" s="5" t="s">
        <v>192</v>
      </c>
    </row>
    <row r="46" spans="1:12" x14ac:dyDescent="0.25">
      <c r="A46" s="5" t="s">
        <v>28</v>
      </c>
      <c r="B46" s="5" t="s">
        <v>190</v>
      </c>
      <c r="C46" s="9">
        <v>1996</v>
      </c>
      <c r="D46" s="6" t="s">
        <v>174</v>
      </c>
      <c r="E46" s="7">
        <v>14.014333333333333</v>
      </c>
      <c r="F46" s="7">
        <v>12.878333333333336</v>
      </c>
      <c r="G46" s="7">
        <v>15.015666666666666</v>
      </c>
      <c r="H46" s="7">
        <v>13.969444444444447</v>
      </c>
      <c r="I46">
        <v>0.92721668329348883</v>
      </c>
      <c r="J46">
        <v>0.30907222776449628</v>
      </c>
      <c r="K46" s="7">
        <v>13.412684986795833</v>
      </c>
      <c r="L46" s="5" t="s">
        <v>226</v>
      </c>
    </row>
    <row r="47" spans="1:12" x14ac:dyDescent="0.25">
      <c r="A47" s="5" t="s">
        <v>42</v>
      </c>
      <c r="B47" s="5" t="s">
        <v>190</v>
      </c>
      <c r="C47" s="9">
        <v>2005</v>
      </c>
      <c r="D47" s="6" t="s">
        <v>174</v>
      </c>
      <c r="E47" s="7">
        <v>13.231333333333334</v>
      </c>
      <c r="F47" s="7">
        <v>13.948</v>
      </c>
      <c r="G47" s="7">
        <v>12.237666666666668</v>
      </c>
      <c r="H47" s="7">
        <v>13.139000000000001</v>
      </c>
      <c r="I47">
        <v>0.75093391853078495</v>
      </c>
      <c r="J47">
        <v>0.25031130617692832</v>
      </c>
      <c r="K47" s="7">
        <v>13.382696705520734</v>
      </c>
      <c r="L47" s="5" t="s">
        <v>227</v>
      </c>
    </row>
    <row r="48" spans="1:12" x14ac:dyDescent="0.25">
      <c r="A48" s="5" t="s">
        <v>74</v>
      </c>
      <c r="B48" s="5" t="s">
        <v>190</v>
      </c>
      <c r="C48" s="9" t="s">
        <v>196</v>
      </c>
      <c r="D48" s="6" t="s">
        <v>174</v>
      </c>
      <c r="E48" s="7">
        <v>12.792666666666667</v>
      </c>
      <c r="F48" s="7">
        <v>12.798333333333332</v>
      </c>
      <c r="G48" s="7">
        <v>12.737333333333334</v>
      </c>
      <c r="H48" s="7">
        <v>12.776111111111112</v>
      </c>
      <c r="I48">
        <v>0.10461291082419591</v>
      </c>
      <c r="J48">
        <v>3.4870970274731967E-2</v>
      </c>
      <c r="K48" s="7">
        <v>13.302312164153401</v>
      </c>
      <c r="L48" s="5" t="s">
        <v>228</v>
      </c>
    </row>
    <row r="49" spans="1:12" x14ac:dyDescent="0.25">
      <c r="A49" s="5" t="s">
        <v>32</v>
      </c>
      <c r="B49" s="5" t="s">
        <v>190</v>
      </c>
      <c r="C49" s="9">
        <v>1981</v>
      </c>
      <c r="D49" s="6" t="s">
        <v>174</v>
      </c>
      <c r="E49" s="7">
        <v>12.715000000000002</v>
      </c>
      <c r="F49" s="7">
        <v>12.266666666666666</v>
      </c>
      <c r="G49" s="7">
        <v>13.223999999999998</v>
      </c>
      <c r="H49" s="7">
        <v>12.735222222222221</v>
      </c>
      <c r="I49">
        <v>0.41990795949165383</v>
      </c>
      <c r="J49">
        <v>0.13996931983055128</v>
      </c>
      <c r="K49" s="7">
        <v>13.264330956766434</v>
      </c>
      <c r="L49" s="5" t="s">
        <v>229</v>
      </c>
    </row>
    <row r="50" spans="1:12" x14ac:dyDescent="0.25">
      <c r="A50" s="5" t="s">
        <v>31</v>
      </c>
      <c r="B50" s="5" t="s">
        <v>190</v>
      </c>
      <c r="C50" s="9">
        <v>1997</v>
      </c>
      <c r="D50" s="6" t="s">
        <v>174</v>
      </c>
      <c r="E50" s="7">
        <v>13.136666666666668</v>
      </c>
      <c r="F50" s="7">
        <v>13.097</v>
      </c>
      <c r="G50" s="7">
        <v>15.528666666666666</v>
      </c>
      <c r="H50" s="7">
        <v>13.920777777777777</v>
      </c>
      <c r="I50">
        <v>1.210082412253167</v>
      </c>
      <c r="J50">
        <v>0.40336080408438901</v>
      </c>
      <c r="K50" s="7">
        <v>13.342589454893499</v>
      </c>
      <c r="L50" s="5" t="s">
        <v>230</v>
      </c>
    </row>
    <row r="51" spans="1:12" x14ac:dyDescent="0.25">
      <c r="A51" s="5" t="s">
        <v>68</v>
      </c>
      <c r="B51" s="5" t="s">
        <v>190</v>
      </c>
      <c r="C51" s="9">
        <v>2007</v>
      </c>
      <c r="D51" s="6" t="s">
        <v>174</v>
      </c>
      <c r="E51" s="7">
        <v>14.183666666666667</v>
      </c>
      <c r="F51" s="7">
        <v>14.618666666666664</v>
      </c>
      <c r="G51" s="7">
        <v>16.758333333333333</v>
      </c>
      <c r="H51" s="7">
        <v>15.186888888888888</v>
      </c>
      <c r="I51">
        <v>1.1970391017469355</v>
      </c>
      <c r="J51">
        <v>0.39901303391564519</v>
      </c>
      <c r="K51" s="7">
        <v>13.723957122092868</v>
      </c>
      <c r="L51" s="5" t="s">
        <v>231</v>
      </c>
    </row>
    <row r="52" spans="1:12" x14ac:dyDescent="0.25">
      <c r="A52" s="5" t="s">
        <v>164</v>
      </c>
      <c r="B52" s="5" t="s">
        <v>190</v>
      </c>
      <c r="C52" s="9">
        <v>2010</v>
      </c>
      <c r="D52" s="6" t="s">
        <v>174</v>
      </c>
      <c r="E52" s="7">
        <v>14.582666666666668</v>
      </c>
      <c r="F52" s="7">
        <v>11.558</v>
      </c>
      <c r="G52" s="7">
        <v>16.988333333333333</v>
      </c>
      <c r="H52" s="7">
        <v>14.376333333333335</v>
      </c>
      <c r="I52">
        <v>2.3594739350117786</v>
      </c>
      <c r="J52">
        <v>0.78649131167059283</v>
      </c>
      <c r="K52" s="7">
        <v>13.907348113062133</v>
      </c>
      <c r="L52" s="5" t="s">
        <v>232</v>
      </c>
    </row>
    <row r="53" spans="1:12" x14ac:dyDescent="0.25">
      <c r="A53" s="5" t="s">
        <v>44</v>
      </c>
      <c r="B53" s="5" t="s">
        <v>190</v>
      </c>
      <c r="C53" s="9">
        <v>2000</v>
      </c>
      <c r="D53" s="6" t="s">
        <v>174</v>
      </c>
      <c r="E53" s="7">
        <v>12.808</v>
      </c>
      <c r="F53" s="7">
        <v>14.255666666666665</v>
      </c>
      <c r="G53" s="7">
        <v>12.667333333333332</v>
      </c>
      <c r="H53" s="7">
        <v>13.243666666666664</v>
      </c>
      <c r="I53">
        <v>0.7760386588308601</v>
      </c>
      <c r="J53">
        <v>0.25867955294362005</v>
      </c>
      <c r="K53" s="7">
        <v>13.225054179249065</v>
      </c>
      <c r="L53" s="5" t="s">
        <v>233</v>
      </c>
    </row>
    <row r="54" spans="1:12" x14ac:dyDescent="0.25">
      <c r="A54" s="5" t="s">
        <v>45</v>
      </c>
      <c r="B54" s="5" t="s">
        <v>190</v>
      </c>
      <c r="C54" s="9">
        <v>2003</v>
      </c>
      <c r="D54" s="6" t="s">
        <v>174</v>
      </c>
      <c r="E54" s="7">
        <v>15.173333333333334</v>
      </c>
      <c r="F54" s="7">
        <v>15.912666666666667</v>
      </c>
      <c r="G54" s="7">
        <v>13.881666666666666</v>
      </c>
      <c r="H54" s="7">
        <v>14.989222222222223</v>
      </c>
      <c r="I54">
        <v>0.89289203963550068</v>
      </c>
      <c r="J54">
        <v>0.29763067987850023</v>
      </c>
      <c r="K54" s="7">
        <v>14.120342825586368</v>
      </c>
      <c r="L54" s="5" t="s">
        <v>234</v>
      </c>
    </row>
    <row r="55" spans="1:12" x14ac:dyDescent="0.25">
      <c r="A55" s="5" t="s">
        <v>46</v>
      </c>
      <c r="B55" s="5" t="s">
        <v>190</v>
      </c>
      <c r="C55" s="9">
        <v>2000</v>
      </c>
      <c r="D55" s="6" t="s">
        <v>174</v>
      </c>
      <c r="E55" s="7">
        <v>12.884</v>
      </c>
      <c r="F55" s="7">
        <v>14.204666666666668</v>
      </c>
      <c r="G55" s="7">
        <v>12.467999999999998</v>
      </c>
      <c r="H55" s="7">
        <v>13.185555555555554</v>
      </c>
      <c r="I55">
        <v>0.78793021758134008</v>
      </c>
      <c r="J55">
        <v>0.26264340586044671</v>
      </c>
      <c r="K55" s="7">
        <v>13.334379702020668</v>
      </c>
      <c r="L55" s="5" t="s">
        <v>235</v>
      </c>
    </row>
    <row r="56" spans="1:12" x14ac:dyDescent="0.25">
      <c r="A56" s="5" t="s">
        <v>50</v>
      </c>
      <c r="B56" s="5" t="s">
        <v>190</v>
      </c>
      <c r="C56" s="9">
        <v>2005</v>
      </c>
      <c r="D56" s="6" t="s">
        <v>174</v>
      </c>
      <c r="E56" s="7">
        <v>14.352666666666666</v>
      </c>
      <c r="F56" s="7">
        <v>14.343333333333334</v>
      </c>
      <c r="G56" s="7">
        <v>12.230666666666666</v>
      </c>
      <c r="H56" s="7">
        <v>13.642222222222221</v>
      </c>
      <c r="I56">
        <v>1.0612352210723335</v>
      </c>
      <c r="J56">
        <v>0.35374507369077784</v>
      </c>
      <c r="K56" s="7">
        <v>13.980803788603767</v>
      </c>
      <c r="L56" s="5" t="s">
        <v>236</v>
      </c>
    </row>
    <row r="57" spans="1:12" x14ac:dyDescent="0.25">
      <c r="A57" s="5" t="s">
        <v>52</v>
      </c>
      <c r="B57" s="5" t="s">
        <v>190</v>
      </c>
      <c r="C57" s="9">
        <v>1999</v>
      </c>
      <c r="D57" s="6" t="s">
        <v>174</v>
      </c>
      <c r="E57" s="7">
        <v>12.798333333333334</v>
      </c>
      <c r="F57" s="7">
        <v>13.955666666666668</v>
      </c>
      <c r="G57" s="7">
        <v>12.768000000000001</v>
      </c>
      <c r="H57" s="7">
        <v>13.174000000000001</v>
      </c>
      <c r="I57">
        <v>0.58828925708362179</v>
      </c>
      <c r="J57">
        <v>0.19609641902787392</v>
      </c>
      <c r="K57" s="7">
        <v>13.225798409292834</v>
      </c>
      <c r="L57" s="5" t="s">
        <v>237</v>
      </c>
    </row>
    <row r="58" spans="1:12" x14ac:dyDescent="0.25">
      <c r="A58" s="5" t="s">
        <v>34</v>
      </c>
      <c r="B58" s="5" t="s">
        <v>190</v>
      </c>
      <c r="C58" s="9">
        <v>2007</v>
      </c>
      <c r="D58" s="6" t="s">
        <v>174</v>
      </c>
      <c r="E58" s="7">
        <v>13.774666666666667</v>
      </c>
      <c r="F58" s="7">
        <v>13.564</v>
      </c>
      <c r="G58" s="7">
        <v>16.273666666666667</v>
      </c>
      <c r="H58" s="7">
        <v>14.537444444444446</v>
      </c>
      <c r="I58">
        <v>1.3058594019946321</v>
      </c>
      <c r="J58">
        <v>0.43528646733154402</v>
      </c>
      <c r="K58" s="7">
        <v>13.6153406167971</v>
      </c>
      <c r="L58" s="5" t="s">
        <v>238</v>
      </c>
    </row>
    <row r="59" spans="1:12" x14ac:dyDescent="0.25">
      <c r="A59" s="5" t="s">
        <v>57</v>
      </c>
      <c r="B59" s="5" t="s">
        <v>190</v>
      </c>
      <c r="C59" s="9">
        <v>2000</v>
      </c>
      <c r="D59" s="6" t="s">
        <v>174</v>
      </c>
      <c r="E59" s="7">
        <v>14.134333333333332</v>
      </c>
      <c r="F59" s="7">
        <v>14.432333333333332</v>
      </c>
      <c r="G59" s="7">
        <v>14.686999999999999</v>
      </c>
      <c r="H59" s="7">
        <v>14.417888888888887</v>
      </c>
      <c r="I59">
        <v>0.2793879222713665</v>
      </c>
      <c r="J59">
        <v>9.3129307423788832E-2</v>
      </c>
      <c r="K59" s="7">
        <v>13.722764573385268</v>
      </c>
      <c r="L59" s="5" t="s">
        <v>239</v>
      </c>
    </row>
    <row r="60" spans="1:12" x14ac:dyDescent="0.25">
      <c r="A60" s="5" t="s">
        <v>58</v>
      </c>
      <c r="B60" s="5" t="s">
        <v>190</v>
      </c>
      <c r="C60" s="9">
        <v>1994</v>
      </c>
      <c r="D60" s="6" t="s">
        <v>174</v>
      </c>
      <c r="E60" s="7">
        <v>12.682333333333332</v>
      </c>
      <c r="F60" s="7">
        <v>12.923000000000002</v>
      </c>
      <c r="G60" s="7">
        <v>14.350333333333333</v>
      </c>
      <c r="H60" s="7">
        <v>13.318555555555555</v>
      </c>
      <c r="I60">
        <v>0.78202623215450895</v>
      </c>
      <c r="J60">
        <v>0.26067541071816963</v>
      </c>
      <c r="K60" s="7">
        <v>13.369132374442501</v>
      </c>
      <c r="L60" s="5" t="s">
        <v>240</v>
      </c>
    </row>
    <row r="61" spans="1:12" x14ac:dyDescent="0.25">
      <c r="A61" s="5" t="s">
        <v>59</v>
      </c>
      <c r="B61" s="5" t="s">
        <v>190</v>
      </c>
      <c r="C61" s="9">
        <v>1997</v>
      </c>
      <c r="D61" s="6" t="s">
        <v>174</v>
      </c>
      <c r="E61" s="7">
        <v>15.790666666666667</v>
      </c>
      <c r="F61" s="7">
        <v>15.727666666666666</v>
      </c>
      <c r="G61" s="7">
        <v>16.49966666666667</v>
      </c>
      <c r="H61" s="7">
        <v>16.006</v>
      </c>
      <c r="I61">
        <v>0.40346003519555712</v>
      </c>
      <c r="J61">
        <v>0.13448667839851905</v>
      </c>
      <c r="K61" s="7">
        <v>14.453556054242801</v>
      </c>
      <c r="L61" s="5" t="s">
        <v>241</v>
      </c>
    </row>
    <row r="62" spans="1:12" x14ac:dyDescent="0.25">
      <c r="A62" s="5" t="s">
        <v>61</v>
      </c>
      <c r="B62" s="5" t="s">
        <v>190</v>
      </c>
      <c r="C62" s="9">
        <v>2004</v>
      </c>
      <c r="D62" s="6" t="s">
        <v>174</v>
      </c>
      <c r="E62" s="7">
        <v>14.176</v>
      </c>
      <c r="F62" s="7">
        <v>14.178000000000003</v>
      </c>
      <c r="G62" s="7">
        <v>14.003</v>
      </c>
      <c r="H62" s="7">
        <v>14.119</v>
      </c>
      <c r="I62">
        <v>0.16390546055577318</v>
      </c>
      <c r="J62">
        <v>5.4635153518591058E-2</v>
      </c>
      <c r="K62" s="7">
        <v>13.602729373261633</v>
      </c>
      <c r="L62" s="5" t="s">
        <v>242</v>
      </c>
    </row>
    <row r="63" spans="1:12" x14ac:dyDescent="0.25">
      <c r="A63" s="5" t="s">
        <v>62</v>
      </c>
      <c r="B63" s="5" t="s">
        <v>190</v>
      </c>
      <c r="C63" s="9" t="s">
        <v>196</v>
      </c>
      <c r="D63" s="6" t="s">
        <v>174</v>
      </c>
      <c r="E63" s="7">
        <v>14.088333333333333</v>
      </c>
      <c r="F63" s="7">
        <v>14.13</v>
      </c>
      <c r="G63" s="7">
        <v>14.103999999999999</v>
      </c>
      <c r="H63" s="7">
        <v>14.107444444444445</v>
      </c>
      <c r="I63">
        <v>9.4677229457656914E-2</v>
      </c>
      <c r="J63">
        <v>3.1559076485885636E-2</v>
      </c>
      <c r="K63" s="7">
        <v>13.906833304100367</v>
      </c>
      <c r="L63" s="5" t="s">
        <v>192</v>
      </c>
    </row>
    <row r="64" spans="1:12" x14ac:dyDescent="0.25">
      <c r="A64" s="5" t="s">
        <v>64</v>
      </c>
      <c r="B64" s="5" t="s">
        <v>190</v>
      </c>
      <c r="C64" s="9" t="s">
        <v>196</v>
      </c>
      <c r="D64" s="6" t="s">
        <v>174</v>
      </c>
      <c r="E64" s="7">
        <v>14.158666666666667</v>
      </c>
      <c r="F64" s="7">
        <v>13.999333333333333</v>
      </c>
      <c r="G64" s="7">
        <v>12.544000000000002</v>
      </c>
      <c r="H64" s="7">
        <v>13.567333333333336</v>
      </c>
      <c r="I64">
        <v>0.78300814172012267</v>
      </c>
      <c r="J64">
        <v>0.26100271390670754</v>
      </c>
      <c r="K64" s="7">
        <v>13.795879044895733</v>
      </c>
      <c r="L64" s="5" t="s">
        <v>243</v>
      </c>
    </row>
    <row r="65" spans="1:12" x14ac:dyDescent="0.25">
      <c r="A65" s="5" t="s">
        <v>66</v>
      </c>
      <c r="B65" s="5" t="s">
        <v>190</v>
      </c>
      <c r="C65" s="9">
        <v>1999</v>
      </c>
      <c r="D65" s="6" t="s">
        <v>174</v>
      </c>
      <c r="E65" s="7">
        <v>11.694666666666668</v>
      </c>
      <c r="F65" s="7">
        <v>13.389000000000001</v>
      </c>
      <c r="G65" s="7">
        <v>11.620333333333335</v>
      </c>
      <c r="H65" s="7">
        <v>12.234666666666669</v>
      </c>
      <c r="I65">
        <v>0.89552037944426455</v>
      </c>
      <c r="J65">
        <v>0.2985067931480882</v>
      </c>
      <c r="K65" s="7">
        <v>12.849171042016167</v>
      </c>
      <c r="L65" s="5" t="s">
        <v>244</v>
      </c>
    </row>
    <row r="66" spans="1:12" x14ac:dyDescent="0.25">
      <c r="A66" s="5" t="s">
        <v>51</v>
      </c>
      <c r="B66" s="5" t="s">
        <v>190</v>
      </c>
      <c r="C66" s="9" t="s">
        <v>196</v>
      </c>
      <c r="D66" s="6" t="s">
        <v>174</v>
      </c>
      <c r="E66" s="7">
        <v>13.119333333333332</v>
      </c>
      <c r="F66" s="7">
        <v>13.818666666666667</v>
      </c>
      <c r="G66" s="7">
        <v>12.403333333333334</v>
      </c>
      <c r="H66" s="7">
        <v>13.113777777777777</v>
      </c>
      <c r="I66">
        <v>0.61528911451808133</v>
      </c>
      <c r="J66">
        <v>0.20509637150602711</v>
      </c>
      <c r="K66" s="7">
        <v>13.251212260517633</v>
      </c>
      <c r="L66" s="5" t="s">
        <v>245</v>
      </c>
    </row>
    <row r="67" spans="1:12" x14ac:dyDescent="0.25">
      <c r="A67" s="5" t="s">
        <v>70</v>
      </c>
      <c r="B67" s="5" t="s">
        <v>190</v>
      </c>
      <c r="C67" s="9">
        <v>1978</v>
      </c>
      <c r="D67" s="6" t="s">
        <v>174</v>
      </c>
      <c r="E67" s="7">
        <v>14.973666666666666</v>
      </c>
      <c r="F67" s="7">
        <v>15.093999999999999</v>
      </c>
      <c r="G67" s="7">
        <v>14.831666666666669</v>
      </c>
      <c r="H67" s="7">
        <v>14.966444444444447</v>
      </c>
      <c r="I67">
        <v>0.19778909923900692</v>
      </c>
      <c r="J67">
        <v>6.592969974633564E-2</v>
      </c>
      <c r="K67" s="7">
        <v>13.936489273847668</v>
      </c>
      <c r="L67" s="5" t="s">
        <v>246</v>
      </c>
    </row>
    <row r="68" spans="1:12" x14ac:dyDescent="0.25">
      <c r="A68" s="5" t="s">
        <v>72</v>
      </c>
      <c r="B68" s="5" t="s">
        <v>190</v>
      </c>
      <c r="C68" s="9" t="s">
        <v>196</v>
      </c>
      <c r="D68" s="6" t="s">
        <v>174</v>
      </c>
      <c r="E68" s="7">
        <v>14.215666666666666</v>
      </c>
      <c r="F68" s="7">
        <v>14.793333333333335</v>
      </c>
      <c r="G68" s="7">
        <v>14.463000000000001</v>
      </c>
      <c r="H68" s="7">
        <v>14.490666666666668</v>
      </c>
      <c r="I68">
        <v>0.33942156678679103</v>
      </c>
      <c r="J68">
        <v>0.11314052226226368</v>
      </c>
      <c r="K68" s="7">
        <v>13.867158246121468</v>
      </c>
      <c r="L68" s="5" t="s">
        <v>197</v>
      </c>
    </row>
    <row r="69" spans="1:12" x14ac:dyDescent="0.25">
      <c r="A69" s="5" t="s">
        <v>65</v>
      </c>
      <c r="B69" s="5" t="s">
        <v>190</v>
      </c>
      <c r="C69" s="9">
        <v>2003</v>
      </c>
      <c r="D69" s="6" t="s">
        <v>174</v>
      </c>
      <c r="E69" s="7">
        <v>12.743333333333334</v>
      </c>
      <c r="F69" s="7">
        <v>12.574333333333334</v>
      </c>
      <c r="G69" s="7">
        <v>13.649666666666667</v>
      </c>
      <c r="H69" s="7">
        <v>12.989111111111113</v>
      </c>
      <c r="I69">
        <v>0.50551222647044936</v>
      </c>
      <c r="J69">
        <v>0.16850407549014979</v>
      </c>
      <c r="K69" s="7">
        <v>13.307225438790567</v>
      </c>
      <c r="L69" s="5" t="s">
        <v>247</v>
      </c>
    </row>
    <row r="70" spans="1:12" x14ac:dyDescent="0.25">
      <c r="A70" s="5" t="s">
        <v>149</v>
      </c>
      <c r="B70" s="5" t="s">
        <v>200</v>
      </c>
      <c r="C70" s="9"/>
      <c r="D70" s="6" t="s">
        <v>174</v>
      </c>
      <c r="E70" s="7">
        <v>12.059333333333333</v>
      </c>
      <c r="F70" s="7">
        <v>11.046999999999999</v>
      </c>
      <c r="G70" s="7">
        <v>13.659000000000001</v>
      </c>
      <c r="H70" s="7">
        <v>12.255111111111111</v>
      </c>
      <c r="I70" s="2">
        <v>1.1425284946604661</v>
      </c>
      <c r="J70" s="2">
        <v>0.38084283155348869</v>
      </c>
      <c r="K70" s="7">
        <v>13.0944557325071</v>
      </c>
      <c r="L70" s="5"/>
    </row>
    <row r="71" spans="1:12" x14ac:dyDescent="0.25">
      <c r="A71" s="5" t="s">
        <v>75</v>
      </c>
      <c r="B71" s="5" t="s">
        <v>190</v>
      </c>
      <c r="C71" s="9">
        <v>1981</v>
      </c>
      <c r="D71" s="6" t="s">
        <v>174</v>
      </c>
      <c r="E71" s="7">
        <v>14.394333333333334</v>
      </c>
      <c r="F71" s="7">
        <v>14.181666666666667</v>
      </c>
      <c r="G71" s="7">
        <v>15.62</v>
      </c>
      <c r="H71" s="7">
        <v>14.731999999999999</v>
      </c>
      <c r="I71">
        <v>0.67775917551885612</v>
      </c>
      <c r="J71">
        <v>0.22591972517295203</v>
      </c>
      <c r="K71" s="7">
        <v>13.799705628506333</v>
      </c>
      <c r="L71" s="5" t="s">
        <v>248</v>
      </c>
    </row>
    <row r="72" spans="1:12" ht="15" customHeight="1" x14ac:dyDescent="0.25">
      <c r="A72" s="5" t="s">
        <v>77</v>
      </c>
      <c r="B72" s="5" t="s">
        <v>190</v>
      </c>
      <c r="C72" s="9">
        <v>1984</v>
      </c>
      <c r="D72" s="6" t="s">
        <v>174</v>
      </c>
      <c r="E72" s="7">
        <v>16.117666666666665</v>
      </c>
      <c r="F72" s="7">
        <v>16.357333333333333</v>
      </c>
      <c r="G72" s="7">
        <v>14.322666666666668</v>
      </c>
      <c r="H72" s="7">
        <v>15.599222222222222</v>
      </c>
      <c r="I72">
        <v>0.96657226550550479</v>
      </c>
      <c r="J72">
        <v>0.3221907551685016</v>
      </c>
      <c r="K72" s="7">
        <v>14.411885513296369</v>
      </c>
      <c r="L72" s="10" t="s">
        <v>249</v>
      </c>
    </row>
    <row r="73" spans="1:12" x14ac:dyDescent="0.25">
      <c r="A73" s="5" t="s">
        <v>78</v>
      </c>
      <c r="B73" s="5" t="s">
        <v>190</v>
      </c>
      <c r="C73" s="9" t="s">
        <v>196</v>
      </c>
      <c r="D73" s="6" t="s">
        <v>174</v>
      </c>
      <c r="E73" s="7">
        <v>13.505000000000001</v>
      </c>
      <c r="F73" s="7">
        <v>14.071333333333333</v>
      </c>
      <c r="G73" s="7">
        <v>13.686</v>
      </c>
      <c r="H73" s="7">
        <v>13.75411111111111</v>
      </c>
      <c r="I73">
        <v>0.30092542450100657</v>
      </c>
      <c r="J73">
        <v>0.10030847483366885</v>
      </c>
      <c r="K73" s="7">
        <v>13.510313436333933</v>
      </c>
      <c r="L73" s="10" t="s">
        <v>250</v>
      </c>
    </row>
    <row r="74" spans="1:12" x14ac:dyDescent="0.25">
      <c r="A74" s="5" t="s">
        <v>151</v>
      </c>
      <c r="B74" s="5" t="s">
        <v>190</v>
      </c>
      <c r="C74" s="9" t="s">
        <v>192</v>
      </c>
      <c r="D74" s="6" t="s">
        <v>174</v>
      </c>
      <c r="E74" s="7">
        <v>11.846666666666666</v>
      </c>
      <c r="F74" s="7">
        <v>11.814333333333332</v>
      </c>
      <c r="G74" s="7">
        <v>12.981</v>
      </c>
      <c r="H74" s="7">
        <v>12.213999999999999</v>
      </c>
      <c r="I74">
        <v>0.57819006390632466</v>
      </c>
      <c r="J74">
        <v>0.19273002130210823</v>
      </c>
      <c r="K74" s="7">
        <v>13.174724921685666</v>
      </c>
      <c r="L74" s="5" t="s">
        <v>192</v>
      </c>
    </row>
    <row r="75" spans="1:12" x14ac:dyDescent="0.25">
      <c r="A75" s="5" t="s">
        <v>159</v>
      </c>
      <c r="B75" s="5" t="s">
        <v>190</v>
      </c>
      <c r="C75" s="9">
        <v>1996</v>
      </c>
      <c r="D75" s="6" t="s">
        <v>174</v>
      </c>
      <c r="E75" s="7">
        <v>10.788333333333334</v>
      </c>
      <c r="F75" s="7">
        <v>9.5626666666666669</v>
      </c>
      <c r="G75" s="7">
        <v>17.576999999999998</v>
      </c>
      <c r="H75" s="7">
        <v>12.642666666666665</v>
      </c>
      <c r="I75">
        <v>3.739656100499086</v>
      </c>
      <c r="J75">
        <v>1.2465520334996953</v>
      </c>
      <c r="K75" s="7">
        <v>12.552578945002168</v>
      </c>
      <c r="L75" s="5" t="s">
        <v>251</v>
      </c>
    </row>
    <row r="76" spans="1:12" x14ac:dyDescent="0.25">
      <c r="A76" s="5" t="s">
        <v>81</v>
      </c>
      <c r="B76" s="5" t="s">
        <v>190</v>
      </c>
      <c r="C76" s="9">
        <v>1996</v>
      </c>
      <c r="D76" s="6" t="s">
        <v>174</v>
      </c>
      <c r="E76" s="7">
        <v>13.628333333333332</v>
      </c>
      <c r="F76" s="7">
        <v>13.410333333333334</v>
      </c>
      <c r="G76" s="7">
        <v>14.033666666666667</v>
      </c>
      <c r="H76" s="7">
        <v>13.690777777777777</v>
      </c>
      <c r="I76">
        <v>0.29908308953273238</v>
      </c>
      <c r="J76">
        <v>9.9694363177577461E-2</v>
      </c>
      <c r="K76" s="7">
        <v>13.641762666371465</v>
      </c>
      <c r="L76" s="5" t="s">
        <v>252</v>
      </c>
    </row>
    <row r="77" spans="1:12" x14ac:dyDescent="0.25">
      <c r="A77" s="5" t="s">
        <v>83</v>
      </c>
      <c r="B77" s="5" t="s">
        <v>190</v>
      </c>
      <c r="C77" s="9">
        <v>2000</v>
      </c>
      <c r="D77" s="6" t="s">
        <v>174</v>
      </c>
      <c r="E77" s="7">
        <v>12.714666666666666</v>
      </c>
      <c r="F77" s="7">
        <v>12.230666666666666</v>
      </c>
      <c r="G77" s="7">
        <v>14.151333333333334</v>
      </c>
      <c r="H77" s="7">
        <v>13.032222222222222</v>
      </c>
      <c r="I77">
        <v>0.86635641882798164</v>
      </c>
      <c r="J77">
        <v>0.28878547294266055</v>
      </c>
      <c r="K77" s="7">
        <v>13.296015535067701</v>
      </c>
      <c r="L77" s="5" t="s">
        <v>253</v>
      </c>
    </row>
    <row r="78" spans="1:12" x14ac:dyDescent="0.25">
      <c r="A78" s="5" t="s">
        <v>85</v>
      </c>
      <c r="B78" s="5" t="s">
        <v>190</v>
      </c>
      <c r="C78" s="9">
        <v>1989</v>
      </c>
      <c r="D78" s="6" t="s">
        <v>174</v>
      </c>
      <c r="E78" s="7">
        <v>13.299999999999999</v>
      </c>
      <c r="F78" s="7">
        <v>12.409000000000001</v>
      </c>
      <c r="G78" s="7">
        <v>14.161</v>
      </c>
      <c r="H78" s="7">
        <v>13.29</v>
      </c>
      <c r="I78">
        <v>0.75916681302596467</v>
      </c>
      <c r="J78">
        <v>0.25305560434198821</v>
      </c>
      <c r="K78" s="7">
        <v>13.324338849540865</v>
      </c>
      <c r="L78" s="5" t="s">
        <v>254</v>
      </c>
    </row>
    <row r="79" spans="1:12" x14ac:dyDescent="0.25">
      <c r="A79" s="5" t="s">
        <v>153</v>
      </c>
      <c r="B79" s="5" t="s">
        <v>190</v>
      </c>
      <c r="C79" s="9" t="s">
        <v>192</v>
      </c>
      <c r="D79" s="6" t="s">
        <v>174</v>
      </c>
      <c r="E79" s="7">
        <v>11.67</v>
      </c>
      <c r="F79" s="7">
        <v>11.337333333333333</v>
      </c>
      <c r="G79" s="7">
        <v>13.792</v>
      </c>
      <c r="H79" s="7">
        <v>12.266444444444446</v>
      </c>
      <c r="I79">
        <v>1.1550517424677464</v>
      </c>
      <c r="J79">
        <v>0.38501724748924882</v>
      </c>
      <c r="K79" s="7">
        <v>13.022000099936333</v>
      </c>
      <c r="L79" s="5"/>
    </row>
    <row r="80" spans="1:12" x14ac:dyDescent="0.25">
      <c r="A80" s="5" t="s">
        <v>154</v>
      </c>
      <c r="B80" s="5" t="s">
        <v>190</v>
      </c>
      <c r="C80" s="9">
        <v>1973</v>
      </c>
      <c r="D80" s="6" t="s">
        <v>174</v>
      </c>
      <c r="E80" s="7">
        <v>16.051333333333332</v>
      </c>
      <c r="F80" s="7">
        <v>16.288666666666668</v>
      </c>
      <c r="G80" s="7">
        <v>17.406000000000002</v>
      </c>
      <c r="H80" s="7">
        <v>16.582000000000004</v>
      </c>
      <c r="I80">
        <v>0.62834664000056517</v>
      </c>
      <c r="J80">
        <v>0.20944888000018838</v>
      </c>
      <c r="K80" s="7">
        <v>14.2609880905741</v>
      </c>
      <c r="L80" s="5" t="s">
        <v>255</v>
      </c>
    </row>
    <row r="81" spans="1:12" x14ac:dyDescent="0.25">
      <c r="A81" s="5" t="s">
        <v>89</v>
      </c>
      <c r="B81" s="5" t="s">
        <v>190</v>
      </c>
      <c r="C81" s="9">
        <v>1971</v>
      </c>
      <c r="D81" s="6" t="s">
        <v>174</v>
      </c>
      <c r="E81" s="7">
        <v>14.149333333333333</v>
      </c>
      <c r="F81" s="7">
        <v>13.923333333333332</v>
      </c>
      <c r="G81" s="7">
        <v>15.306333333333333</v>
      </c>
      <c r="H81" s="7">
        <v>14.459666666666665</v>
      </c>
      <c r="I81">
        <v>0.64769437237017913</v>
      </c>
      <c r="J81">
        <v>0.21589812412339304</v>
      </c>
      <c r="K81" s="7">
        <v>13.780123213008567</v>
      </c>
      <c r="L81" s="5" t="s">
        <v>256</v>
      </c>
    </row>
    <row r="82" spans="1:12" x14ac:dyDescent="0.25">
      <c r="A82" s="5" t="s">
        <v>90</v>
      </c>
      <c r="B82" s="5" t="s">
        <v>190</v>
      </c>
      <c r="C82" s="9">
        <v>1974</v>
      </c>
      <c r="D82" s="6" t="s">
        <v>174</v>
      </c>
      <c r="E82" s="7">
        <v>12.701666666666666</v>
      </c>
      <c r="F82" s="7">
        <v>12.639000000000001</v>
      </c>
      <c r="G82" s="7">
        <v>12.435</v>
      </c>
      <c r="H82" s="7">
        <v>12.591888888888889</v>
      </c>
      <c r="I82">
        <v>0.20301258855329918</v>
      </c>
      <c r="J82">
        <v>6.7670862851099731E-2</v>
      </c>
      <c r="K82" s="7">
        <v>13.41854</v>
      </c>
      <c r="L82" s="5" t="s">
        <v>257</v>
      </c>
    </row>
    <row r="83" spans="1:12" x14ac:dyDescent="0.25">
      <c r="A83" s="5" t="s">
        <v>93</v>
      </c>
      <c r="B83" s="5" t="s">
        <v>190</v>
      </c>
      <c r="C83" s="9">
        <v>1996</v>
      </c>
      <c r="D83" s="6" t="s">
        <v>174</v>
      </c>
      <c r="E83" s="7">
        <v>12.929333333333332</v>
      </c>
      <c r="F83" s="7">
        <v>12.990333333333334</v>
      </c>
      <c r="G83" s="7">
        <v>12.886000000000001</v>
      </c>
      <c r="H83" s="7">
        <v>12.935222222222222</v>
      </c>
      <c r="I83">
        <v>0.12069877565428888</v>
      </c>
      <c r="J83">
        <v>4.0232925218096294E-2</v>
      </c>
      <c r="K83" s="7">
        <v>13.469250000000001</v>
      </c>
      <c r="L83" s="5" t="s">
        <v>258</v>
      </c>
    </row>
    <row r="84" spans="1:12" x14ac:dyDescent="0.25">
      <c r="A84" s="5" t="s">
        <v>99</v>
      </c>
      <c r="B84" s="5" t="s">
        <v>190</v>
      </c>
      <c r="C84" s="9">
        <v>1980</v>
      </c>
      <c r="D84" s="6" t="s">
        <v>174</v>
      </c>
      <c r="E84" s="7">
        <v>12.899000000000001</v>
      </c>
      <c r="F84" s="7">
        <v>13.060666666666668</v>
      </c>
      <c r="G84" s="7">
        <v>13.026333333333335</v>
      </c>
      <c r="H84" s="7">
        <v>12.995333333333335</v>
      </c>
      <c r="I84">
        <v>9.434511116109838E-2</v>
      </c>
      <c r="J84">
        <v>3.1448370387032791E-2</v>
      </c>
      <c r="K84" s="7">
        <v>13.309116760782535</v>
      </c>
      <c r="L84" s="5" t="s">
        <v>259</v>
      </c>
    </row>
    <row r="85" spans="1:12" x14ac:dyDescent="0.25">
      <c r="A85" s="5" t="s">
        <v>101</v>
      </c>
      <c r="B85" s="5" t="s">
        <v>190</v>
      </c>
      <c r="C85" s="9" t="s">
        <v>196</v>
      </c>
      <c r="D85" s="6" t="s">
        <v>174</v>
      </c>
      <c r="E85" s="7">
        <v>12.137333333333332</v>
      </c>
      <c r="F85" s="7">
        <v>11.928333333333333</v>
      </c>
      <c r="G85" s="7">
        <v>12.337000000000002</v>
      </c>
      <c r="H85" s="7">
        <v>12.134222222222222</v>
      </c>
      <c r="I85">
        <v>0.18077387655423116</v>
      </c>
      <c r="J85">
        <v>6.0257958851410387E-2</v>
      </c>
      <c r="K85" s="7">
        <v>13.000986804525667</v>
      </c>
      <c r="L85" s="5" t="s">
        <v>260</v>
      </c>
    </row>
    <row r="86" spans="1:12" x14ac:dyDescent="0.25">
      <c r="A86" s="5" t="s">
        <v>102</v>
      </c>
      <c r="B86" s="5" t="s">
        <v>190</v>
      </c>
      <c r="C86" s="9" t="s">
        <v>196</v>
      </c>
      <c r="D86" s="6" t="s">
        <v>174</v>
      </c>
      <c r="E86" s="7">
        <v>12.688333333333333</v>
      </c>
      <c r="F86" s="7">
        <v>12.517333333333333</v>
      </c>
      <c r="G86" s="7">
        <v>13.182666666666668</v>
      </c>
      <c r="H86" s="7">
        <v>12.796111111111111</v>
      </c>
      <c r="I86">
        <v>0.32070564558658954</v>
      </c>
      <c r="J86">
        <v>0.10690188186219651</v>
      </c>
      <c r="K86" s="7">
        <v>13.453970672862532</v>
      </c>
      <c r="L86" s="5" t="s">
        <v>261</v>
      </c>
    </row>
    <row r="87" spans="1:12" x14ac:dyDescent="0.25">
      <c r="A87" s="5" t="s">
        <v>104</v>
      </c>
      <c r="B87" s="5" t="s">
        <v>190</v>
      </c>
      <c r="C87" s="9">
        <v>2000</v>
      </c>
      <c r="D87" s="6" t="s">
        <v>174</v>
      </c>
      <c r="E87" s="7">
        <v>13.223999999999998</v>
      </c>
      <c r="F87" s="7">
        <v>13.191999999999998</v>
      </c>
      <c r="G87" s="7">
        <v>13.225999999999999</v>
      </c>
      <c r="H87" s="7">
        <v>13.213999999999999</v>
      </c>
      <c r="I87">
        <v>6.406051826203113E-2</v>
      </c>
      <c r="J87">
        <v>2.135350608734371E-2</v>
      </c>
      <c r="K87" s="7">
        <v>13.446453742440065</v>
      </c>
      <c r="L87" s="5" t="s">
        <v>262</v>
      </c>
    </row>
    <row r="88" spans="1:12" x14ac:dyDescent="0.25">
      <c r="A88" s="5" t="s">
        <v>156</v>
      </c>
      <c r="B88" s="5" t="s">
        <v>200</v>
      </c>
      <c r="C88" s="9"/>
      <c r="D88" s="6" t="s">
        <v>174</v>
      </c>
      <c r="E88" s="7">
        <v>15.186666666666667</v>
      </c>
      <c r="F88" s="7">
        <v>12.154666666666666</v>
      </c>
      <c r="G88" s="7">
        <v>19.078333333333333</v>
      </c>
      <c r="H88" s="7">
        <v>15.473222222222221</v>
      </c>
      <c r="I88">
        <v>3.0061764659521213</v>
      </c>
      <c r="J88">
        <v>1.0020588219840405</v>
      </c>
      <c r="K88" s="7">
        <v>14.209078220886667</v>
      </c>
      <c r="L88" s="5"/>
    </row>
    <row r="89" spans="1:12" x14ac:dyDescent="0.25">
      <c r="A89" s="5" t="s">
        <v>106</v>
      </c>
      <c r="B89" s="5" t="s">
        <v>190</v>
      </c>
      <c r="C89" s="9">
        <v>1975</v>
      </c>
      <c r="D89" s="6" t="s">
        <v>174</v>
      </c>
      <c r="E89" s="7">
        <v>13.163333333333334</v>
      </c>
      <c r="F89" s="7">
        <v>13.569666666666668</v>
      </c>
      <c r="G89" s="7">
        <v>15.186666666666667</v>
      </c>
      <c r="H89" s="7">
        <v>13.973222222222224</v>
      </c>
      <c r="I89">
        <v>0.92717201448514652</v>
      </c>
      <c r="J89">
        <v>0.30905733816171549</v>
      </c>
      <c r="K89" s="7">
        <v>13.482254008588066</v>
      </c>
      <c r="L89" s="5" t="s">
        <v>263</v>
      </c>
    </row>
    <row r="90" spans="1:12" x14ac:dyDescent="0.25">
      <c r="A90" s="5" t="s">
        <v>103</v>
      </c>
      <c r="B90" s="5" t="s">
        <v>190</v>
      </c>
      <c r="C90" s="9">
        <v>1968</v>
      </c>
      <c r="D90" s="6" t="s">
        <v>174</v>
      </c>
      <c r="E90" s="7">
        <v>14.599666666666666</v>
      </c>
      <c r="F90" s="7">
        <v>13.528</v>
      </c>
      <c r="G90" s="7">
        <v>17.231333333333335</v>
      </c>
      <c r="H90" s="7">
        <v>15.119666666666667</v>
      </c>
      <c r="I90">
        <v>1.651043533647734</v>
      </c>
      <c r="J90">
        <v>0.55034784454924468</v>
      </c>
      <c r="K90" s="7">
        <v>13.920058321732133</v>
      </c>
      <c r="L90" s="5" t="s">
        <v>264</v>
      </c>
    </row>
    <row r="91" spans="1:12" x14ac:dyDescent="0.25">
      <c r="A91" s="5" t="s">
        <v>71</v>
      </c>
      <c r="B91" s="5" t="s">
        <v>190</v>
      </c>
      <c r="C91" s="9" t="s">
        <v>192</v>
      </c>
      <c r="D91" s="6" t="s">
        <v>174</v>
      </c>
      <c r="E91" s="7">
        <v>13.972999999999999</v>
      </c>
      <c r="F91" s="7">
        <v>14.653</v>
      </c>
      <c r="G91" s="7">
        <v>14.155333333333333</v>
      </c>
      <c r="H91" s="7">
        <v>14.260444444444444</v>
      </c>
      <c r="I91">
        <v>0.32658655480251736</v>
      </c>
      <c r="J91">
        <v>0.10886218493417245</v>
      </c>
      <c r="K91" s="7">
        <v>13.815579724329533</v>
      </c>
      <c r="L91" s="5" t="s">
        <v>192</v>
      </c>
    </row>
    <row r="92" spans="1:12" x14ac:dyDescent="0.25">
      <c r="A92" s="5" t="s">
        <v>107</v>
      </c>
      <c r="B92" s="5" t="s">
        <v>190</v>
      </c>
      <c r="C92" s="9">
        <v>2010</v>
      </c>
      <c r="D92" s="6" t="s">
        <v>174</v>
      </c>
      <c r="E92" s="7">
        <v>11.783666666666667</v>
      </c>
      <c r="F92" s="7">
        <v>11.093999999999999</v>
      </c>
      <c r="G92" s="7">
        <v>13.237333333333334</v>
      </c>
      <c r="H92" s="7">
        <v>12.038333333333334</v>
      </c>
      <c r="I92">
        <v>0.95156029761649907</v>
      </c>
      <c r="J92">
        <v>0.31718676587216638</v>
      </c>
      <c r="K92" s="7">
        <v>12.980451708400432</v>
      </c>
      <c r="L92" s="5" t="s">
        <v>265</v>
      </c>
    </row>
    <row r="93" spans="1:12" x14ac:dyDescent="0.25">
      <c r="A93" s="5" t="s">
        <v>169</v>
      </c>
      <c r="B93" s="5" t="s">
        <v>190</v>
      </c>
      <c r="C93" s="9" t="s">
        <v>196</v>
      </c>
      <c r="D93" s="6" t="s">
        <v>174</v>
      </c>
      <c r="E93" s="7">
        <v>13.949666666666667</v>
      </c>
      <c r="F93" s="7">
        <v>13.254333333333335</v>
      </c>
      <c r="G93" s="7">
        <v>15.670999999999999</v>
      </c>
      <c r="H93" s="7">
        <v>14.291666666666666</v>
      </c>
      <c r="I93">
        <v>1.0781793681943648</v>
      </c>
      <c r="J93">
        <v>0.35939312273145491</v>
      </c>
      <c r="K93" s="7">
        <v>13.610105683416434</v>
      </c>
      <c r="L93" s="5" t="s">
        <v>266</v>
      </c>
    </row>
    <row r="94" spans="1:12" x14ac:dyDescent="0.25">
      <c r="A94" s="5" t="s">
        <v>109</v>
      </c>
      <c r="B94" s="5" t="s">
        <v>190</v>
      </c>
      <c r="C94" s="9">
        <v>1994</v>
      </c>
      <c r="D94" s="6" t="s">
        <v>174</v>
      </c>
      <c r="E94" s="7">
        <v>13.072333333333333</v>
      </c>
      <c r="F94" s="7">
        <v>11.305</v>
      </c>
      <c r="G94" s="7">
        <v>13.953666666666665</v>
      </c>
      <c r="H94" s="7">
        <v>12.776999999999999</v>
      </c>
      <c r="I94">
        <v>1.1721187013267897</v>
      </c>
      <c r="J94">
        <v>0.3907062337755966</v>
      </c>
      <c r="K94" s="7">
        <v>13.340474487568066</v>
      </c>
      <c r="L94" s="5" t="s">
        <v>267</v>
      </c>
    </row>
    <row r="95" spans="1:12" x14ac:dyDescent="0.25">
      <c r="A95" s="5" t="s">
        <v>158</v>
      </c>
      <c r="B95" s="5" t="s">
        <v>190</v>
      </c>
      <c r="C95" s="9">
        <v>1978</v>
      </c>
      <c r="D95" s="6" t="s">
        <v>174</v>
      </c>
      <c r="E95" s="7">
        <v>15.504</v>
      </c>
      <c r="F95" s="7">
        <v>12.139333333333333</v>
      </c>
      <c r="G95" s="7">
        <v>17.077333333333332</v>
      </c>
      <c r="H95" s="7">
        <v>14.906888888888886</v>
      </c>
      <c r="I95">
        <v>2.1855758648720198</v>
      </c>
      <c r="J95">
        <v>0.72852528829067331</v>
      </c>
      <c r="K95" s="7">
        <v>14.289812835578298</v>
      </c>
      <c r="L95" s="5" t="s">
        <v>192</v>
      </c>
    </row>
    <row r="96" spans="1:12" x14ac:dyDescent="0.25">
      <c r="A96" s="5" t="s">
        <v>111</v>
      </c>
      <c r="B96" s="5" t="s">
        <v>190</v>
      </c>
      <c r="C96" s="9">
        <v>1996</v>
      </c>
      <c r="D96" s="6" t="s">
        <v>174</v>
      </c>
      <c r="E96" s="7">
        <v>13.696999999999997</v>
      </c>
      <c r="F96" s="7">
        <v>11.753333333333332</v>
      </c>
      <c r="G96" s="7">
        <v>15.164000000000001</v>
      </c>
      <c r="H96" s="7">
        <v>13.538111111111112</v>
      </c>
      <c r="I96">
        <v>1.4832415046482228</v>
      </c>
      <c r="J96">
        <v>0.49441383488274093</v>
      </c>
      <c r="K96" s="7">
        <v>13.645836715054033</v>
      </c>
      <c r="L96" s="5" t="s">
        <v>268</v>
      </c>
    </row>
    <row r="97" spans="1:12" x14ac:dyDescent="0.25">
      <c r="A97" s="5" t="s">
        <v>113</v>
      </c>
      <c r="B97" s="5" t="s">
        <v>190</v>
      </c>
      <c r="C97" s="9">
        <v>1978</v>
      </c>
      <c r="D97" s="6" t="s">
        <v>174</v>
      </c>
      <c r="E97" s="7">
        <v>14.316666666666668</v>
      </c>
      <c r="F97" s="7">
        <v>14.391</v>
      </c>
      <c r="G97" s="7">
        <v>16.936666666666667</v>
      </c>
      <c r="H97" s="7">
        <v>15.214777777777778</v>
      </c>
      <c r="I97">
        <v>1.2923257888181465</v>
      </c>
      <c r="J97">
        <v>0.43077526293938218</v>
      </c>
      <c r="K97" s="7">
        <v>13.873863170836666</v>
      </c>
      <c r="L97" s="5" t="s">
        <v>269</v>
      </c>
    </row>
    <row r="98" spans="1:12" x14ac:dyDescent="0.25">
      <c r="A98" s="5" t="s">
        <v>114</v>
      </c>
      <c r="B98" s="5" t="s">
        <v>190</v>
      </c>
      <c r="C98" s="9">
        <v>1977</v>
      </c>
      <c r="D98" s="6" t="s">
        <v>174</v>
      </c>
      <c r="E98" s="7">
        <v>14.039</v>
      </c>
      <c r="F98" s="7">
        <v>14.177999999999999</v>
      </c>
      <c r="G98" s="7">
        <v>14.673666666666668</v>
      </c>
      <c r="H98" s="7">
        <v>14.296888888888889</v>
      </c>
      <c r="I98">
        <v>0.29970295479209236</v>
      </c>
      <c r="J98">
        <v>9.9900984930697448E-2</v>
      </c>
      <c r="K98" s="7">
        <v>13.706929299585433</v>
      </c>
      <c r="L98" s="5" t="s">
        <v>270</v>
      </c>
    </row>
    <row r="99" spans="1:12" x14ac:dyDescent="0.25">
      <c r="A99" s="5" t="s">
        <v>117</v>
      </c>
      <c r="B99" s="5" t="s">
        <v>190</v>
      </c>
      <c r="C99" s="9">
        <v>2008</v>
      </c>
      <c r="D99" s="6" t="s">
        <v>174</v>
      </c>
      <c r="E99" s="7">
        <v>12.798666666666668</v>
      </c>
      <c r="F99" s="7">
        <v>13.165333333333335</v>
      </c>
      <c r="G99" s="7">
        <v>12.758333333333333</v>
      </c>
      <c r="H99" s="7">
        <v>12.907444444444446</v>
      </c>
      <c r="I99">
        <v>0.19693216542194872</v>
      </c>
      <c r="J99">
        <v>6.5644055140649568E-2</v>
      </c>
      <c r="K99" s="7">
        <v>13.337037777033734</v>
      </c>
      <c r="L99" s="5" t="s">
        <v>271</v>
      </c>
    </row>
    <row r="100" spans="1:12" x14ac:dyDescent="0.25">
      <c r="A100" s="5" t="s">
        <v>160</v>
      </c>
      <c r="B100" s="5" t="s">
        <v>190</v>
      </c>
      <c r="C100" s="9" t="s">
        <v>192</v>
      </c>
      <c r="D100" s="6" t="s">
        <v>174</v>
      </c>
      <c r="E100" s="7">
        <v>7.6436666666666655</v>
      </c>
      <c r="F100" s="7">
        <v>6.2776666666666658</v>
      </c>
      <c r="G100" s="7">
        <v>14.320333333333332</v>
      </c>
      <c r="H100" s="7">
        <v>9.4138888888888879</v>
      </c>
      <c r="I100">
        <v>3.7346057504254846</v>
      </c>
      <c r="J100">
        <v>1.2448685834751616</v>
      </c>
      <c r="K100" s="7">
        <v>11.570909665835886</v>
      </c>
      <c r="L100" s="5" t="s">
        <v>192</v>
      </c>
    </row>
    <row r="101" spans="1:12" x14ac:dyDescent="0.25">
      <c r="A101" s="5" t="s">
        <v>118</v>
      </c>
      <c r="B101" s="5" t="s">
        <v>190</v>
      </c>
      <c r="C101" s="9">
        <v>1976</v>
      </c>
      <c r="D101" s="6" t="s">
        <v>174</v>
      </c>
      <c r="E101" s="7">
        <v>14.311</v>
      </c>
      <c r="F101" s="7">
        <v>15.916333333333332</v>
      </c>
      <c r="G101" s="7">
        <v>14.160666666666666</v>
      </c>
      <c r="H101" s="7">
        <v>14.795999999999999</v>
      </c>
      <c r="I101">
        <v>0.84774111614336622</v>
      </c>
      <c r="J101">
        <v>0.28258037204778874</v>
      </c>
      <c r="K101" s="7">
        <v>13.890757107693867</v>
      </c>
      <c r="L101" s="5" t="s">
        <v>272</v>
      </c>
    </row>
    <row r="102" spans="1:12" x14ac:dyDescent="0.25">
      <c r="A102" s="5" t="s">
        <v>119</v>
      </c>
      <c r="B102" s="5" t="s">
        <v>190</v>
      </c>
      <c r="C102" s="9">
        <v>2000</v>
      </c>
      <c r="D102" s="6" t="s">
        <v>174</v>
      </c>
      <c r="E102" s="7">
        <v>12.941000000000001</v>
      </c>
      <c r="F102" s="7">
        <v>13.332000000000001</v>
      </c>
      <c r="G102" s="7">
        <v>12.245666666666665</v>
      </c>
      <c r="H102" s="7">
        <v>12.839555555555556</v>
      </c>
      <c r="I102">
        <v>0.48083783937807745</v>
      </c>
      <c r="J102">
        <v>0.16027927979269249</v>
      </c>
      <c r="K102" s="7">
        <v>13.2417780694232</v>
      </c>
      <c r="L102" s="5" t="s">
        <v>273</v>
      </c>
    </row>
    <row r="103" spans="1:12" x14ac:dyDescent="0.25">
      <c r="A103" s="5" t="s">
        <v>161</v>
      </c>
      <c r="B103" s="5" t="s">
        <v>190</v>
      </c>
      <c r="C103" s="9" t="s">
        <v>192</v>
      </c>
      <c r="D103" s="6" t="s">
        <v>174</v>
      </c>
      <c r="E103" s="7">
        <v>9.2396666666666665</v>
      </c>
      <c r="F103" s="7">
        <v>6.9273333333333325</v>
      </c>
      <c r="G103" s="7">
        <v>12.165666666666667</v>
      </c>
      <c r="H103" s="7">
        <v>9.444222222222221</v>
      </c>
      <c r="I103">
        <v>2.2803614175047948</v>
      </c>
      <c r="J103">
        <v>0.76012047250159831</v>
      </c>
      <c r="K103" s="7">
        <v>12.096134115367326</v>
      </c>
      <c r="L103" s="5" t="s">
        <v>192</v>
      </c>
    </row>
    <row r="104" spans="1:12" x14ac:dyDescent="0.25">
      <c r="A104" s="5" t="s">
        <v>121</v>
      </c>
      <c r="B104" s="5" t="s">
        <v>190</v>
      </c>
      <c r="C104" s="9" t="s">
        <v>196</v>
      </c>
      <c r="D104" s="6" t="s">
        <v>174</v>
      </c>
      <c r="E104" s="7">
        <v>14.348666666666666</v>
      </c>
      <c r="F104" s="7">
        <v>14.237</v>
      </c>
      <c r="G104" s="7">
        <v>15.365333333333334</v>
      </c>
      <c r="H104" s="7">
        <v>14.650333333333334</v>
      </c>
      <c r="I104">
        <v>0.55322554170970828</v>
      </c>
      <c r="J104">
        <v>0.18440851390323609</v>
      </c>
      <c r="K104" s="7">
        <v>13.988026186772933</v>
      </c>
      <c r="L104" s="5" t="s">
        <v>274</v>
      </c>
    </row>
    <row r="105" spans="1:12" x14ac:dyDescent="0.25">
      <c r="A105" s="5" t="s">
        <v>163</v>
      </c>
      <c r="B105" s="5" t="s">
        <v>190</v>
      </c>
      <c r="C105" s="9" t="s">
        <v>196</v>
      </c>
      <c r="D105" s="6" t="s">
        <v>174</v>
      </c>
      <c r="E105" s="7">
        <v>10.917333333333334</v>
      </c>
      <c r="F105" s="7">
        <v>8.9183333333333348</v>
      </c>
      <c r="G105" s="7">
        <v>15.604666666666667</v>
      </c>
      <c r="H105" s="7">
        <v>11.813444444444444</v>
      </c>
      <c r="I105">
        <v>2.9733972199788181</v>
      </c>
      <c r="J105">
        <v>0.991132406659606</v>
      </c>
      <c r="K105" s="7">
        <v>12.840978956374968</v>
      </c>
      <c r="L105" s="5" t="s">
        <v>275</v>
      </c>
    </row>
    <row r="106" spans="1:12" x14ac:dyDescent="0.25">
      <c r="A106" s="5" t="s">
        <v>63</v>
      </c>
      <c r="B106" s="5" t="s">
        <v>190</v>
      </c>
      <c r="C106" s="9">
        <v>1991</v>
      </c>
      <c r="D106" s="6" t="s">
        <v>174</v>
      </c>
      <c r="E106" s="7">
        <v>14.757</v>
      </c>
      <c r="F106" s="7">
        <v>14.413666666666666</v>
      </c>
      <c r="G106" s="7">
        <v>15.114666666666665</v>
      </c>
      <c r="H106" s="7">
        <v>14.761777777777775</v>
      </c>
      <c r="I106">
        <v>0.31799165782209515</v>
      </c>
      <c r="J106">
        <v>0.10599721927403172</v>
      </c>
      <c r="K106" s="7">
        <v>13.982974668695698</v>
      </c>
      <c r="L106" s="5" t="s">
        <v>192</v>
      </c>
    </row>
    <row r="107" spans="1:12" x14ac:dyDescent="0.25">
      <c r="A107" s="5" t="s">
        <v>124</v>
      </c>
      <c r="B107" s="5" t="s">
        <v>190</v>
      </c>
      <c r="C107" s="9">
        <v>2009</v>
      </c>
      <c r="D107" s="6" t="s">
        <v>174</v>
      </c>
      <c r="E107" s="7">
        <v>12.887666666666666</v>
      </c>
      <c r="F107" s="7">
        <v>13.919666666666666</v>
      </c>
      <c r="G107" s="7">
        <v>13.096666666666666</v>
      </c>
      <c r="H107" s="7">
        <v>13.301333333333332</v>
      </c>
      <c r="I107">
        <v>0.47824993465760135</v>
      </c>
      <c r="J107">
        <v>0.15941664488586713</v>
      </c>
      <c r="K107" s="7">
        <v>13.207334308949401</v>
      </c>
      <c r="L107" s="5" t="s">
        <v>192</v>
      </c>
    </row>
    <row r="108" spans="1:12" x14ac:dyDescent="0.25">
      <c r="A108" s="5" t="s">
        <v>125</v>
      </c>
      <c r="B108" s="5" t="s">
        <v>190</v>
      </c>
      <c r="C108" s="9">
        <v>1982</v>
      </c>
      <c r="D108" s="6" t="s">
        <v>174</v>
      </c>
      <c r="E108" s="7">
        <v>12.944666666666668</v>
      </c>
      <c r="F108" s="7">
        <v>14.314666666666668</v>
      </c>
      <c r="G108" s="7">
        <v>12.578000000000001</v>
      </c>
      <c r="H108" s="7">
        <v>13.279111111111114</v>
      </c>
      <c r="I108">
        <v>0.79920514332123194</v>
      </c>
      <c r="J108">
        <v>0.26640171444041066</v>
      </c>
      <c r="K108" s="7">
        <v>13.222549794803902</v>
      </c>
      <c r="L108" s="5" t="s">
        <v>276</v>
      </c>
    </row>
    <row r="109" spans="1:12" x14ac:dyDescent="0.25">
      <c r="A109" s="5" t="s">
        <v>126</v>
      </c>
      <c r="B109" s="5" t="s">
        <v>190</v>
      </c>
      <c r="C109" s="9">
        <v>1988</v>
      </c>
      <c r="D109" s="6" t="s">
        <v>174</v>
      </c>
      <c r="E109" s="7">
        <v>12.927666666666667</v>
      </c>
      <c r="F109" s="7">
        <v>12.961666666666666</v>
      </c>
      <c r="G109" s="7">
        <v>12.963666666666668</v>
      </c>
      <c r="H109" s="7">
        <v>12.951000000000001</v>
      </c>
      <c r="I109">
        <v>3.6721928053956882E-2</v>
      </c>
      <c r="J109">
        <v>1.2240642684652294E-2</v>
      </c>
      <c r="K109" s="7">
        <v>13.450463412498332</v>
      </c>
      <c r="L109" s="5" t="s">
        <v>248</v>
      </c>
    </row>
    <row r="110" spans="1:12" x14ac:dyDescent="0.25">
      <c r="A110" s="5" t="s">
        <v>130</v>
      </c>
      <c r="B110" s="5" t="s">
        <v>190</v>
      </c>
      <c r="C110" s="9">
        <v>1983</v>
      </c>
      <c r="D110" s="6" t="s">
        <v>174</v>
      </c>
      <c r="E110" s="7">
        <v>15.336999999999998</v>
      </c>
      <c r="F110" s="7">
        <v>15.534333333333331</v>
      </c>
      <c r="G110" s="7">
        <v>15.897333333333334</v>
      </c>
      <c r="H110" s="7">
        <v>15.589555555555554</v>
      </c>
      <c r="I110">
        <v>0.27346988459020105</v>
      </c>
      <c r="J110">
        <v>9.1156628196733688E-2</v>
      </c>
      <c r="K110" s="7">
        <v>12.853360415218567</v>
      </c>
      <c r="L110" s="5" t="s">
        <v>192</v>
      </c>
    </row>
    <row r="111" spans="1:12" x14ac:dyDescent="0.25">
      <c r="A111" s="5" t="s">
        <v>133</v>
      </c>
      <c r="B111" s="5" t="s">
        <v>190</v>
      </c>
      <c r="C111" s="9">
        <v>2005</v>
      </c>
      <c r="D111" s="6" t="s">
        <v>174</v>
      </c>
      <c r="E111" s="7">
        <v>10.824666666666667</v>
      </c>
      <c r="F111" s="7">
        <v>8.8386666666666667</v>
      </c>
      <c r="G111" s="7">
        <v>13.494</v>
      </c>
      <c r="H111" s="7">
        <v>11.052444444444445</v>
      </c>
      <c r="I111">
        <v>2.0597584270437466</v>
      </c>
      <c r="J111">
        <v>0.68658614234791548</v>
      </c>
      <c r="K111" s="7">
        <v>12.459102227018768</v>
      </c>
      <c r="L111" s="5" t="s">
        <v>192</v>
      </c>
    </row>
    <row r="112" spans="1:12" x14ac:dyDescent="0.25">
      <c r="A112" s="5" t="s">
        <v>134</v>
      </c>
      <c r="B112" s="5" t="s">
        <v>190</v>
      </c>
      <c r="C112" s="9">
        <v>2003</v>
      </c>
      <c r="D112" s="6" t="s">
        <v>174</v>
      </c>
      <c r="E112" s="7">
        <v>12.154333333333334</v>
      </c>
      <c r="F112" s="7">
        <v>8.2629999999999999</v>
      </c>
      <c r="G112" s="7">
        <v>14.022</v>
      </c>
      <c r="H112" s="7">
        <v>11.479777777777777</v>
      </c>
      <c r="I112">
        <v>2.5464478090949472</v>
      </c>
      <c r="J112">
        <v>0.84881593636498243</v>
      </c>
      <c r="K112" s="7">
        <v>12.967682779677068</v>
      </c>
      <c r="L112" s="5" t="s">
        <v>277</v>
      </c>
    </row>
    <row r="113" spans="1:12" x14ac:dyDescent="0.25">
      <c r="A113" s="5" t="s">
        <v>53</v>
      </c>
      <c r="B113" s="5" t="s">
        <v>190</v>
      </c>
      <c r="C113" s="9" t="s">
        <v>196</v>
      </c>
      <c r="D113" s="6" t="s">
        <v>174</v>
      </c>
      <c r="E113" s="7">
        <v>13.284666666666666</v>
      </c>
      <c r="F113" s="7">
        <v>14.311333333333332</v>
      </c>
      <c r="G113" s="7">
        <v>7.0586666666666664</v>
      </c>
      <c r="H113" s="7">
        <v>11.551555555555554</v>
      </c>
      <c r="I113">
        <v>4.2777863758932382</v>
      </c>
      <c r="J113">
        <v>1.4259287919644128</v>
      </c>
      <c r="K113" s="7">
        <v>13.554660057983332</v>
      </c>
      <c r="L113" s="5" t="s">
        <v>192</v>
      </c>
    </row>
    <row r="114" spans="1:12" x14ac:dyDescent="0.25">
      <c r="A114" s="5" t="s">
        <v>136</v>
      </c>
      <c r="B114" s="5" t="s">
        <v>190</v>
      </c>
      <c r="C114" s="9">
        <v>1997</v>
      </c>
      <c r="D114" s="6" t="s">
        <v>174</v>
      </c>
      <c r="E114" s="7">
        <v>12.308333333333335</v>
      </c>
      <c r="F114" s="7">
        <v>13.138666666666666</v>
      </c>
      <c r="G114" s="7">
        <v>13.252333333333333</v>
      </c>
      <c r="H114" s="7">
        <v>12.899777777777778</v>
      </c>
      <c r="I114">
        <v>0.44865765840387056</v>
      </c>
      <c r="J114">
        <v>0.14955255280129018</v>
      </c>
      <c r="K114" s="7">
        <v>13.1289403226983</v>
      </c>
      <c r="L114" s="5" t="s">
        <v>278</v>
      </c>
    </row>
    <row r="115" spans="1:12" x14ac:dyDescent="0.25">
      <c r="A115" s="5" t="s">
        <v>139</v>
      </c>
      <c r="B115" s="5" t="s">
        <v>200</v>
      </c>
      <c r="C115" s="9"/>
      <c r="D115" s="6" t="s">
        <v>178</v>
      </c>
      <c r="E115" s="7">
        <v>11.268666666666666</v>
      </c>
      <c r="F115" s="7">
        <v>7.655333333333334</v>
      </c>
      <c r="G115" s="7">
        <v>13.262333333333332</v>
      </c>
      <c r="H115" s="7">
        <v>10.728777777777777</v>
      </c>
      <c r="I115">
        <v>2.4616363347262427</v>
      </c>
      <c r="J115">
        <v>0.82054544490874759</v>
      </c>
      <c r="K115" s="7">
        <v>12.6506229031679</v>
      </c>
      <c r="L115" s="5" t="s">
        <v>279</v>
      </c>
    </row>
    <row r="116" spans="1:12" x14ac:dyDescent="0.25">
      <c r="A116" s="5" t="s">
        <v>179</v>
      </c>
      <c r="B116" s="5" t="s">
        <v>200</v>
      </c>
      <c r="C116" s="9"/>
      <c r="D116" s="6" t="s">
        <v>178</v>
      </c>
      <c r="E116" s="7">
        <v>13.085333333333333</v>
      </c>
      <c r="F116" s="7">
        <v>13.273333333333333</v>
      </c>
      <c r="G116" s="7">
        <v>13.246666666666668</v>
      </c>
      <c r="H116" s="7">
        <v>13.201777777777778</v>
      </c>
      <c r="I116">
        <v>0.20027342420911595</v>
      </c>
      <c r="J116">
        <v>6.6757808069705313E-2</v>
      </c>
      <c r="K116" s="7">
        <v>13.150030770191032</v>
      </c>
      <c r="L116" s="5"/>
    </row>
    <row r="117" spans="1:12" x14ac:dyDescent="0.25">
      <c r="A117" s="5" t="s">
        <v>140</v>
      </c>
      <c r="B117" s="5" t="s">
        <v>200</v>
      </c>
      <c r="C117" s="9"/>
      <c r="D117" s="6" t="s">
        <v>178</v>
      </c>
      <c r="E117" s="7">
        <v>12.300666666666666</v>
      </c>
      <c r="F117" s="7">
        <v>5.9963333333333333</v>
      </c>
      <c r="G117" s="7">
        <v>15.513666666666666</v>
      </c>
      <c r="H117" s="7">
        <v>11.270222222222221</v>
      </c>
      <c r="I117">
        <v>4.6517298604330461</v>
      </c>
      <c r="J117">
        <v>1.5505766201443487</v>
      </c>
      <c r="K117" s="7">
        <v>13.085585993707566</v>
      </c>
      <c r="L117" s="5"/>
    </row>
    <row r="118" spans="1:12" x14ac:dyDescent="0.25">
      <c r="A118" s="5" t="s">
        <v>142</v>
      </c>
      <c r="B118" s="5" t="s">
        <v>190</v>
      </c>
      <c r="C118" s="9">
        <v>1976</v>
      </c>
      <c r="D118" s="6" t="s">
        <v>178</v>
      </c>
      <c r="E118" s="7">
        <v>12.076666666666668</v>
      </c>
      <c r="F118" s="7">
        <v>9.4749999999999996</v>
      </c>
      <c r="G118" s="7">
        <v>13.077666666666667</v>
      </c>
      <c r="H118" s="7">
        <v>11.543111111111111</v>
      </c>
      <c r="I118">
        <v>1.6147938292894017</v>
      </c>
      <c r="J118">
        <v>0.53826460976313395</v>
      </c>
      <c r="K118" s="7">
        <v>13.015604810555333</v>
      </c>
      <c r="L118" s="5" t="s">
        <v>192</v>
      </c>
    </row>
    <row r="119" spans="1:12" x14ac:dyDescent="0.25">
      <c r="A119" s="5" t="s">
        <v>105</v>
      </c>
      <c r="B119" s="5" t="s">
        <v>200</v>
      </c>
      <c r="C119" s="9"/>
      <c r="D119" s="6" t="s">
        <v>178</v>
      </c>
      <c r="E119" s="7">
        <v>12.148666666666665</v>
      </c>
      <c r="F119" s="7">
        <v>12.716666666666667</v>
      </c>
      <c r="G119" s="7">
        <v>12.080333333333334</v>
      </c>
      <c r="H119" s="7">
        <v>12.315222222222223</v>
      </c>
      <c r="I119">
        <v>0.37968170148750169</v>
      </c>
      <c r="J119">
        <v>0.12656056716250055</v>
      </c>
      <c r="K119" s="7">
        <v>12.879559728080935</v>
      </c>
      <c r="L119" s="5"/>
    </row>
    <row r="120" spans="1:12" x14ac:dyDescent="0.25">
      <c r="A120" s="5" t="s">
        <v>166</v>
      </c>
      <c r="B120" s="5" t="s">
        <v>280</v>
      </c>
      <c r="C120" s="9"/>
      <c r="D120" s="6" t="s">
        <v>178</v>
      </c>
      <c r="E120" s="7">
        <v>13.541333333333332</v>
      </c>
      <c r="F120" s="7">
        <v>13.551000000000002</v>
      </c>
      <c r="G120" s="7">
        <v>12.192666666666668</v>
      </c>
      <c r="H120" s="7">
        <v>13.095000000000001</v>
      </c>
      <c r="I120">
        <v>0.67762932345051274</v>
      </c>
      <c r="J120">
        <v>0.22587644115017091</v>
      </c>
      <c r="K120" s="7">
        <v>13.411906853644199</v>
      </c>
      <c r="L120" s="5"/>
    </row>
    <row r="121" spans="1:12" x14ac:dyDescent="0.25">
      <c r="A121" s="5" t="s">
        <v>100</v>
      </c>
      <c r="B121" s="5" t="s">
        <v>200</v>
      </c>
      <c r="C121" s="9"/>
      <c r="D121" s="6" t="s">
        <v>178</v>
      </c>
      <c r="E121" s="7">
        <v>12.536</v>
      </c>
      <c r="F121" s="7">
        <v>12.734</v>
      </c>
      <c r="G121" s="7">
        <v>15.382666666666667</v>
      </c>
      <c r="H121" s="7">
        <v>13.55088888888889</v>
      </c>
      <c r="I121">
        <v>1.3811399679652714</v>
      </c>
      <c r="J121">
        <v>0.46037998932175711</v>
      </c>
      <c r="K121" s="7">
        <v>13.085776630404567</v>
      </c>
      <c r="L121" s="5"/>
    </row>
    <row r="122" spans="1:12" x14ac:dyDescent="0.25">
      <c r="A122" s="5" t="s">
        <v>98</v>
      </c>
      <c r="B122" s="5" t="s">
        <v>280</v>
      </c>
      <c r="C122" s="9"/>
      <c r="D122" s="6" t="s">
        <v>178</v>
      </c>
      <c r="E122" s="7">
        <v>12.988333333333335</v>
      </c>
      <c r="F122" s="7">
        <v>13.457666666666668</v>
      </c>
      <c r="G122" s="7">
        <v>12.735666666666667</v>
      </c>
      <c r="H122" s="7">
        <v>13.060555555555558</v>
      </c>
      <c r="I122">
        <v>0.32471607255843965</v>
      </c>
      <c r="J122">
        <v>0.10823869085281322</v>
      </c>
      <c r="K122" s="7">
        <v>13.175349195856599</v>
      </c>
      <c r="L122" s="5"/>
    </row>
    <row r="123" spans="1:12" x14ac:dyDescent="0.25">
      <c r="A123" s="5" t="s">
        <v>97</v>
      </c>
      <c r="B123" s="5" t="s">
        <v>200</v>
      </c>
      <c r="C123" s="9"/>
      <c r="D123" s="6" t="s">
        <v>178</v>
      </c>
      <c r="E123" s="7">
        <v>11.369666666666667</v>
      </c>
      <c r="F123" s="7">
        <v>13.695333333333332</v>
      </c>
      <c r="G123" s="7">
        <v>10.948666666666668</v>
      </c>
      <c r="H123" s="7">
        <v>12.004555555555555</v>
      </c>
      <c r="I123">
        <v>1.2819616912286282</v>
      </c>
      <c r="J123">
        <v>0.42732056374287608</v>
      </c>
      <c r="K123" s="7">
        <v>12.651338704327634</v>
      </c>
      <c r="L123" s="5"/>
    </row>
    <row r="124" spans="1:12" x14ac:dyDescent="0.25">
      <c r="A124" s="5" t="s">
        <v>180</v>
      </c>
      <c r="B124" s="5" t="s">
        <v>200</v>
      </c>
      <c r="C124" s="9"/>
      <c r="D124" s="6" t="s">
        <v>178</v>
      </c>
      <c r="E124" s="7">
        <v>13.742666666666667</v>
      </c>
      <c r="F124" s="7">
        <v>13.649333333333333</v>
      </c>
      <c r="G124" s="7">
        <v>14.913333333333334</v>
      </c>
      <c r="H124" s="7">
        <v>14.101777777777778</v>
      </c>
      <c r="I124">
        <v>0.61032609680763639</v>
      </c>
      <c r="J124">
        <v>0.20344203226921212</v>
      </c>
      <c r="K124" s="7">
        <v>13.609764694374467</v>
      </c>
      <c r="L124" s="5" t="s">
        <v>281</v>
      </c>
    </row>
    <row r="125" spans="1:12" x14ac:dyDescent="0.25">
      <c r="A125" s="5" t="s">
        <v>88</v>
      </c>
      <c r="B125" s="5" t="s">
        <v>200</v>
      </c>
      <c r="C125" s="9"/>
      <c r="D125" s="6" t="s">
        <v>178</v>
      </c>
      <c r="E125" s="7">
        <v>12.329333333333333</v>
      </c>
      <c r="F125" s="7">
        <v>12.585666666666667</v>
      </c>
      <c r="G125" s="7">
        <v>12.380333333333333</v>
      </c>
      <c r="H125" s="7">
        <v>12.431777777777777</v>
      </c>
      <c r="I125">
        <v>0.1454121537026544</v>
      </c>
      <c r="J125">
        <v>4.8470717900884801E-2</v>
      </c>
      <c r="K125" s="7">
        <v>13.033218780446068</v>
      </c>
      <c r="L125" s="5"/>
    </row>
    <row r="126" spans="1:12" x14ac:dyDescent="0.25">
      <c r="A126" s="5" t="s">
        <v>146</v>
      </c>
      <c r="B126" s="5" t="s">
        <v>280</v>
      </c>
      <c r="C126" s="9"/>
      <c r="D126" s="6" t="s">
        <v>178</v>
      </c>
      <c r="E126" s="7">
        <v>12.087666666666669</v>
      </c>
      <c r="F126" s="7">
        <v>10.317</v>
      </c>
      <c r="G126" s="7">
        <v>13.756</v>
      </c>
      <c r="H126" s="7">
        <v>12.053555555555556</v>
      </c>
      <c r="I126">
        <v>1.4898148468107673</v>
      </c>
      <c r="J126">
        <v>0.49660494893692242</v>
      </c>
      <c r="K126" s="7">
        <v>13.0619978053751</v>
      </c>
      <c r="L126" s="5"/>
    </row>
    <row r="127" spans="1:12" x14ac:dyDescent="0.25">
      <c r="A127" s="5" t="s">
        <v>96</v>
      </c>
      <c r="B127" s="5" t="s">
        <v>200</v>
      </c>
      <c r="C127" s="9"/>
      <c r="D127" s="6" t="s">
        <v>178</v>
      </c>
      <c r="E127" s="7">
        <v>11.460666666666667</v>
      </c>
      <c r="F127" s="7">
        <v>14.451333333333332</v>
      </c>
      <c r="G127" s="7">
        <v>11.054000000000002</v>
      </c>
      <c r="H127" s="7">
        <v>12.322000000000001</v>
      </c>
      <c r="I127">
        <v>1.6075089424323459</v>
      </c>
      <c r="J127">
        <v>0.53583631414411526</v>
      </c>
      <c r="K127" s="7">
        <v>12.878013621440367</v>
      </c>
      <c r="L127" s="5"/>
    </row>
    <row r="128" spans="1:12" x14ac:dyDescent="0.25">
      <c r="A128" s="5" t="s">
        <v>94</v>
      </c>
      <c r="B128" s="5" t="s">
        <v>200</v>
      </c>
      <c r="C128" s="9"/>
      <c r="D128" s="6" t="s">
        <v>178</v>
      </c>
      <c r="E128" s="7">
        <v>13.430999999999999</v>
      </c>
      <c r="F128" s="7">
        <v>13.711999999999998</v>
      </c>
      <c r="G128" s="7">
        <v>13.368666666666668</v>
      </c>
      <c r="H128" s="7">
        <v>13.503888888888888</v>
      </c>
      <c r="I128">
        <v>0.2082693234999124</v>
      </c>
      <c r="J128">
        <v>6.9423107833304132E-2</v>
      </c>
      <c r="K128" s="7">
        <v>13.524258470148732</v>
      </c>
      <c r="L128" s="5"/>
    </row>
    <row r="129" spans="1:12" x14ac:dyDescent="0.25">
      <c r="A129" s="5" t="s">
        <v>92</v>
      </c>
      <c r="B129" s="5" t="s">
        <v>200</v>
      </c>
      <c r="C129" s="9"/>
      <c r="D129" s="6" t="s">
        <v>178</v>
      </c>
      <c r="E129" s="7">
        <v>11.944999999999999</v>
      </c>
      <c r="F129" s="7">
        <v>12.543666666666667</v>
      </c>
      <c r="G129" s="7">
        <v>11.814333333333332</v>
      </c>
      <c r="H129" s="7">
        <v>12.100999999999999</v>
      </c>
      <c r="I129">
        <v>0.33771030484721698</v>
      </c>
      <c r="J129">
        <v>0.11257010161573899</v>
      </c>
      <c r="K129" s="7">
        <v>13.0293613956496</v>
      </c>
      <c r="L129" s="5" t="s">
        <v>282</v>
      </c>
    </row>
    <row r="130" spans="1:12" x14ac:dyDescent="0.25">
      <c r="A130" s="5" t="s">
        <v>86</v>
      </c>
      <c r="B130" s="5" t="s">
        <v>280</v>
      </c>
      <c r="C130" s="9"/>
      <c r="D130" s="6" t="s">
        <v>178</v>
      </c>
      <c r="E130" s="7">
        <v>12.205666666666668</v>
      </c>
      <c r="F130" s="7">
        <v>12.277666666666667</v>
      </c>
      <c r="G130" s="7">
        <v>12.856999999999999</v>
      </c>
      <c r="H130" s="7">
        <v>12.446777777777777</v>
      </c>
      <c r="I130">
        <v>0.33218247160927167</v>
      </c>
      <c r="J130">
        <v>0.11072749053642389</v>
      </c>
      <c r="K130" s="7">
        <v>12.895512249351233</v>
      </c>
      <c r="L130" s="5"/>
    </row>
    <row r="131" spans="1:12" x14ac:dyDescent="0.25">
      <c r="A131" s="5" t="s">
        <v>181</v>
      </c>
      <c r="B131" s="5" t="s">
        <v>200</v>
      </c>
      <c r="C131" s="9"/>
      <c r="D131" s="6" t="s">
        <v>178</v>
      </c>
      <c r="E131" s="7">
        <v>10.949666666666666</v>
      </c>
      <c r="F131" s="7">
        <v>7.4176666666666664</v>
      </c>
      <c r="G131" s="7">
        <v>13.368333333333334</v>
      </c>
      <c r="H131" s="7">
        <v>10.578555555555555</v>
      </c>
      <c r="I131">
        <v>2.5920418645881789</v>
      </c>
      <c r="J131">
        <v>0.86401395486272625</v>
      </c>
      <c r="K131" s="7">
        <v>12.650702621484299</v>
      </c>
      <c r="L131" s="5"/>
    </row>
    <row r="132" spans="1:12" x14ac:dyDescent="0.25">
      <c r="A132" s="5" t="s">
        <v>110</v>
      </c>
      <c r="B132" s="5" t="s">
        <v>200</v>
      </c>
      <c r="C132" s="9"/>
      <c r="D132" s="6" t="s">
        <v>178</v>
      </c>
      <c r="E132" s="7">
        <v>14.618666666666668</v>
      </c>
      <c r="F132" s="7">
        <v>13.197333333333333</v>
      </c>
      <c r="G132" s="7">
        <v>16.360666666666667</v>
      </c>
      <c r="H132" s="7">
        <v>14.725555555555557</v>
      </c>
      <c r="I132">
        <v>1.3751484566321477</v>
      </c>
      <c r="J132">
        <v>0.45838281887738258</v>
      </c>
      <c r="K132" s="7">
        <v>13.789855864877767</v>
      </c>
      <c r="L132" s="5"/>
    </row>
    <row r="133" spans="1:12" x14ac:dyDescent="0.25">
      <c r="A133" s="5" t="s">
        <v>127</v>
      </c>
      <c r="B133" s="5" t="s">
        <v>200</v>
      </c>
      <c r="C133" s="9"/>
      <c r="D133" s="6" t="s">
        <v>178</v>
      </c>
      <c r="E133" s="7">
        <v>15.435666666666668</v>
      </c>
      <c r="F133" s="7">
        <v>16.556666666666668</v>
      </c>
      <c r="G133" s="7">
        <v>15.276000000000002</v>
      </c>
      <c r="H133" s="7">
        <v>15.756111111111112</v>
      </c>
      <c r="I133">
        <v>0.61509642423859978</v>
      </c>
      <c r="J133">
        <v>0.2050321414128666</v>
      </c>
      <c r="K133" s="7">
        <v>14.203095932362535</v>
      </c>
      <c r="L133" s="5"/>
    </row>
    <row r="134" spans="1:12" x14ac:dyDescent="0.25">
      <c r="A134" s="5" t="s">
        <v>132</v>
      </c>
      <c r="B134" s="5" t="s">
        <v>200</v>
      </c>
      <c r="C134" s="9"/>
      <c r="D134" s="6" t="s">
        <v>178</v>
      </c>
      <c r="E134" s="7">
        <v>13.499333333333333</v>
      </c>
      <c r="F134" s="7">
        <v>13.427333333333332</v>
      </c>
      <c r="G134" s="7">
        <v>13.961333333333334</v>
      </c>
      <c r="H134" s="7">
        <v>13.629333333333333</v>
      </c>
      <c r="I134">
        <v>0.25383508425747586</v>
      </c>
      <c r="J134">
        <v>8.4611694752491959E-2</v>
      </c>
      <c r="K134" s="7">
        <v>12.684783891849833</v>
      </c>
      <c r="L134" s="5"/>
    </row>
    <row r="135" spans="1:12" x14ac:dyDescent="0.25">
      <c r="A135" s="5" t="s">
        <v>108</v>
      </c>
      <c r="B135" s="5" t="s">
        <v>200</v>
      </c>
      <c r="C135" s="9"/>
      <c r="D135" s="6" t="s">
        <v>178</v>
      </c>
      <c r="E135" s="7">
        <v>14.920666666666667</v>
      </c>
      <c r="F135" s="7">
        <v>13.311333333333332</v>
      </c>
      <c r="G135" s="7">
        <v>16.286666666666665</v>
      </c>
      <c r="H135" s="7">
        <v>14.839555555555554</v>
      </c>
      <c r="I135">
        <v>1.2922515342524372</v>
      </c>
      <c r="J135">
        <v>0.43075051141747905</v>
      </c>
      <c r="K135" s="7">
        <v>13.913799777344133</v>
      </c>
      <c r="L135" s="5"/>
    </row>
    <row r="136" spans="1:12" x14ac:dyDescent="0.25">
      <c r="A136" s="5" t="s">
        <v>182</v>
      </c>
      <c r="B136" s="5" t="s">
        <v>200</v>
      </c>
      <c r="C136" s="9"/>
      <c r="D136" s="6" t="s">
        <v>178</v>
      </c>
      <c r="E136" s="7">
        <v>16.765999999999998</v>
      </c>
      <c r="F136" s="7">
        <v>16.816999999999997</v>
      </c>
      <c r="G136" s="7">
        <v>16.782666666666668</v>
      </c>
      <c r="H136" s="7">
        <v>16.788555555555558</v>
      </c>
      <c r="I136">
        <v>0.11909394051196211</v>
      </c>
      <c r="J136">
        <v>4.8619897618613531E-2</v>
      </c>
      <c r="K136" s="7">
        <v>14.653675239016566</v>
      </c>
      <c r="L136" s="5" t="s">
        <v>283</v>
      </c>
    </row>
    <row r="137" spans="1:12" x14ac:dyDescent="0.25">
      <c r="A137" s="5" t="s">
        <v>131</v>
      </c>
      <c r="B137" s="5" t="s">
        <v>200</v>
      </c>
      <c r="C137" s="9"/>
      <c r="D137" s="6" t="s">
        <v>178</v>
      </c>
      <c r="E137" s="7">
        <v>12.074666666666667</v>
      </c>
      <c r="F137" s="7">
        <v>14.263333333333334</v>
      </c>
      <c r="G137" s="7">
        <v>12.302333333333332</v>
      </c>
      <c r="H137" s="7">
        <v>12.880111111111111</v>
      </c>
      <c r="I137">
        <v>1.0473648414526389</v>
      </c>
      <c r="J137">
        <v>0.34912161381754631</v>
      </c>
      <c r="K137" s="7">
        <v>13.308283747649165</v>
      </c>
      <c r="L137" s="5"/>
    </row>
    <row r="138" spans="1:12" x14ac:dyDescent="0.25">
      <c r="A138" s="5" t="s">
        <v>123</v>
      </c>
      <c r="B138" s="5" t="s">
        <v>200</v>
      </c>
      <c r="C138" s="9"/>
      <c r="D138" s="6" t="s">
        <v>178</v>
      </c>
      <c r="E138" s="7">
        <v>14.892333333333333</v>
      </c>
      <c r="F138" s="7">
        <v>16.100999999999999</v>
      </c>
      <c r="G138" s="7">
        <v>14.911333333333332</v>
      </c>
      <c r="H138" s="7">
        <v>15.301555555555554</v>
      </c>
      <c r="I138">
        <v>0.6116663941870415</v>
      </c>
      <c r="J138">
        <v>0.20388879806234717</v>
      </c>
      <c r="K138" s="7">
        <v>13.923057712139368</v>
      </c>
      <c r="L138" s="5"/>
    </row>
    <row r="139" spans="1:12" x14ac:dyDescent="0.25">
      <c r="A139" s="5" t="s">
        <v>120</v>
      </c>
      <c r="B139" s="5" t="s">
        <v>200</v>
      </c>
      <c r="C139" s="9"/>
      <c r="D139" s="6" t="s">
        <v>178</v>
      </c>
      <c r="E139" s="7">
        <v>13.795999999999999</v>
      </c>
      <c r="F139" s="7">
        <v>13.946</v>
      </c>
      <c r="G139" s="7">
        <v>15.044333333333334</v>
      </c>
      <c r="H139" s="7">
        <v>14.262111111111111</v>
      </c>
      <c r="I139">
        <v>0.59766889756043962</v>
      </c>
      <c r="J139">
        <v>0.19922296585347987</v>
      </c>
      <c r="K139" s="7">
        <v>13.703894729320167</v>
      </c>
      <c r="L139" s="5"/>
    </row>
    <row r="140" spans="1:12" x14ac:dyDescent="0.25">
      <c r="A140" s="5" t="s">
        <v>137</v>
      </c>
      <c r="B140" s="5" t="s">
        <v>200</v>
      </c>
      <c r="C140" s="9"/>
      <c r="D140" s="6" t="s">
        <v>178</v>
      </c>
      <c r="E140" s="7">
        <v>10.668333333333331</v>
      </c>
      <c r="F140" s="7">
        <v>7.68</v>
      </c>
      <c r="G140" s="7">
        <v>12.397666666666666</v>
      </c>
      <c r="H140" s="7">
        <v>10.248666666666665</v>
      </c>
      <c r="I140">
        <v>2.067166055255357</v>
      </c>
      <c r="J140">
        <v>0.68905535175178567</v>
      </c>
      <c r="K140" s="7">
        <v>12.485535617537399</v>
      </c>
      <c r="L140" s="5"/>
    </row>
    <row r="141" spans="1:12" x14ac:dyDescent="0.25">
      <c r="A141" s="5" t="s">
        <v>122</v>
      </c>
      <c r="B141" s="5" t="s">
        <v>200</v>
      </c>
      <c r="C141" s="9"/>
      <c r="D141" s="6" t="s">
        <v>178</v>
      </c>
      <c r="E141" s="7">
        <v>15.431666666666667</v>
      </c>
      <c r="F141" s="7">
        <v>15.369</v>
      </c>
      <c r="G141" s="7">
        <v>15.750999999999999</v>
      </c>
      <c r="H141" s="7">
        <v>15.517222222222221</v>
      </c>
      <c r="I141">
        <v>0.20605810938772715</v>
      </c>
      <c r="J141">
        <v>6.868603646257572E-2</v>
      </c>
      <c r="K141" s="7">
        <v>14.181792546312332</v>
      </c>
      <c r="L141" s="5"/>
    </row>
    <row r="142" spans="1:12" x14ac:dyDescent="0.25">
      <c r="A142" s="5" t="s">
        <v>116</v>
      </c>
      <c r="B142" s="5" t="s">
        <v>200</v>
      </c>
      <c r="C142" s="9"/>
      <c r="D142" s="6" t="s">
        <v>178</v>
      </c>
      <c r="E142" s="7">
        <v>12.456333333333333</v>
      </c>
      <c r="F142" s="7">
        <v>14.147333333333334</v>
      </c>
      <c r="G142" s="7">
        <v>12.882</v>
      </c>
      <c r="H142" s="7">
        <v>13.161888888888889</v>
      </c>
      <c r="I142">
        <v>0.7699851369416888</v>
      </c>
      <c r="J142">
        <v>0.25666171231389628</v>
      </c>
      <c r="K142" s="7">
        <v>13.191755053981533</v>
      </c>
      <c r="L142" s="5"/>
    </row>
    <row r="143" spans="1:12" x14ac:dyDescent="0.25">
      <c r="A143" s="5" t="s">
        <v>112</v>
      </c>
      <c r="B143" s="5" t="s">
        <v>200</v>
      </c>
      <c r="C143" s="9"/>
      <c r="D143" s="6" t="s">
        <v>178</v>
      </c>
      <c r="E143" s="7">
        <v>14.369666666666667</v>
      </c>
      <c r="F143" s="7">
        <v>14.573333333333332</v>
      </c>
      <c r="G143" s="7">
        <v>14.761333333333333</v>
      </c>
      <c r="H143" s="7">
        <v>14.56811111111111</v>
      </c>
      <c r="I143">
        <v>0.17707162706405299</v>
      </c>
      <c r="J143">
        <v>5.9023875688017667E-2</v>
      </c>
      <c r="K143" s="7">
        <v>13.722028017088268</v>
      </c>
      <c r="L143" s="5"/>
    </row>
    <row r="144" spans="1:12" x14ac:dyDescent="0.25">
      <c r="A144" s="5" t="s">
        <v>183</v>
      </c>
      <c r="B144" s="5" t="s">
        <v>200</v>
      </c>
      <c r="C144" s="9"/>
      <c r="D144" s="6" t="s">
        <v>178</v>
      </c>
      <c r="E144" s="7">
        <v>10.972333333333333</v>
      </c>
      <c r="F144" s="7">
        <v>7.830000000000001</v>
      </c>
      <c r="G144" s="7">
        <v>11.436333333333332</v>
      </c>
      <c r="H144" s="7">
        <v>10.079555555555556</v>
      </c>
      <c r="I144">
        <v>1.6992763247270342</v>
      </c>
      <c r="J144">
        <v>0.56642544157567809</v>
      </c>
      <c r="K144" s="7">
        <v>13.890152415324266</v>
      </c>
      <c r="L144" s="5"/>
    </row>
    <row r="145" spans="1:12" x14ac:dyDescent="0.25">
      <c r="A145" s="5" t="s">
        <v>129</v>
      </c>
      <c r="B145" s="5" t="s">
        <v>200</v>
      </c>
      <c r="C145" s="9"/>
      <c r="D145" s="6" t="s">
        <v>178</v>
      </c>
      <c r="E145" s="7">
        <v>13.708666666666666</v>
      </c>
      <c r="F145" s="7">
        <v>15.482999999999999</v>
      </c>
      <c r="G145" s="7">
        <v>13.817</v>
      </c>
      <c r="H145" s="7">
        <v>14.33622222222222</v>
      </c>
      <c r="I145">
        <v>0.86503074768729671</v>
      </c>
      <c r="J145">
        <v>0.28834358256243225</v>
      </c>
      <c r="K145" s="7">
        <v>14.211775828709833</v>
      </c>
      <c r="L145" s="5"/>
    </row>
    <row r="146" spans="1:12" x14ac:dyDescent="0.25">
      <c r="A146" s="5" t="s">
        <v>80</v>
      </c>
      <c r="B146" s="5" t="s">
        <v>200</v>
      </c>
      <c r="C146" s="9"/>
      <c r="D146" s="6" t="s">
        <v>178</v>
      </c>
      <c r="E146" s="7">
        <v>12.712999999999999</v>
      </c>
      <c r="F146" s="7">
        <v>12.278</v>
      </c>
      <c r="G146" s="7">
        <v>14.729000000000001</v>
      </c>
      <c r="H146" s="7">
        <v>13.24</v>
      </c>
      <c r="I146">
        <v>1.1345927683534744</v>
      </c>
      <c r="J146">
        <v>0.37819758945115817</v>
      </c>
      <c r="K146" s="7">
        <v>13.297859077386732</v>
      </c>
      <c r="L146" s="5" t="s">
        <v>284</v>
      </c>
    </row>
    <row r="147" spans="1:12" x14ac:dyDescent="0.25">
      <c r="A147" s="5" t="s">
        <v>73</v>
      </c>
      <c r="B147" s="5" t="s">
        <v>200</v>
      </c>
      <c r="C147" s="9"/>
      <c r="D147" s="6" t="s">
        <v>178</v>
      </c>
      <c r="E147" s="7">
        <v>13.786333333333333</v>
      </c>
      <c r="F147" s="7">
        <v>14.964333333333334</v>
      </c>
      <c r="G147" s="7">
        <v>14.353333333333332</v>
      </c>
      <c r="H147" s="7">
        <v>14.368</v>
      </c>
      <c r="I147">
        <v>0.58058052843683983</v>
      </c>
      <c r="J147">
        <v>0.19352684281227994</v>
      </c>
      <c r="K147" s="7">
        <v>13.690997708632366</v>
      </c>
      <c r="L147" s="5" t="s">
        <v>285</v>
      </c>
    </row>
    <row r="148" spans="1:12" x14ac:dyDescent="0.25">
      <c r="A148" s="5" t="s">
        <v>148</v>
      </c>
      <c r="B148" s="5" t="s">
        <v>200</v>
      </c>
      <c r="C148" s="9"/>
      <c r="D148" s="6" t="s">
        <v>178</v>
      </c>
      <c r="E148" s="7">
        <v>10.957333333333333</v>
      </c>
      <c r="F148" s="7">
        <v>10.302</v>
      </c>
      <c r="G148" s="7">
        <v>13.081666666666665</v>
      </c>
      <c r="H148" s="7">
        <v>11.446999999999997</v>
      </c>
      <c r="I148">
        <v>1.2682883150135946</v>
      </c>
      <c r="J148">
        <v>0.42276277167119819</v>
      </c>
      <c r="K148" s="7">
        <v>12.457326440493134</v>
      </c>
      <c r="L148" s="5"/>
    </row>
    <row r="149" spans="1:12" x14ac:dyDescent="0.25">
      <c r="A149" s="5" t="s">
        <v>76</v>
      </c>
      <c r="B149" s="5" t="s">
        <v>280</v>
      </c>
      <c r="C149" s="9"/>
      <c r="D149" s="6" t="s">
        <v>178</v>
      </c>
      <c r="E149" s="7">
        <v>12.038333333333334</v>
      </c>
      <c r="F149" s="7">
        <v>15.274000000000001</v>
      </c>
      <c r="G149" s="7">
        <v>11.987</v>
      </c>
      <c r="H149" s="7">
        <v>13.09977777777778</v>
      </c>
      <c r="I149">
        <v>1.6327066314694809</v>
      </c>
      <c r="J149">
        <v>0.54423554382316031</v>
      </c>
      <c r="K149" s="7">
        <v>12.871099385508964</v>
      </c>
      <c r="L149" s="5"/>
    </row>
    <row r="150" spans="1:12" x14ac:dyDescent="0.25">
      <c r="A150" s="5" t="s">
        <v>152</v>
      </c>
      <c r="B150" s="5" t="s">
        <v>190</v>
      </c>
      <c r="C150" s="9" t="s">
        <v>192</v>
      </c>
      <c r="D150" s="6" t="s">
        <v>178</v>
      </c>
      <c r="E150" s="7">
        <v>12.694000000000001</v>
      </c>
      <c r="F150" s="7">
        <v>10.723999999999998</v>
      </c>
      <c r="G150" s="7">
        <v>12.895333333333333</v>
      </c>
      <c r="H150" s="7">
        <v>12.104444444444445</v>
      </c>
      <c r="I150">
        <v>1.0415255771116609</v>
      </c>
      <c r="J150">
        <v>0.34717519237055366</v>
      </c>
      <c r="K150" s="7">
        <v>13.253682480492467</v>
      </c>
      <c r="L150" s="5" t="s">
        <v>192</v>
      </c>
    </row>
    <row r="151" spans="1:12" x14ac:dyDescent="0.25">
      <c r="A151" s="5" t="s">
        <v>87</v>
      </c>
      <c r="B151" s="5" t="s">
        <v>190</v>
      </c>
      <c r="C151" s="9">
        <v>2012</v>
      </c>
      <c r="D151" s="6" t="s">
        <v>178</v>
      </c>
      <c r="E151" s="7">
        <v>13.218333333333334</v>
      </c>
      <c r="F151" s="7">
        <v>13.585000000000001</v>
      </c>
      <c r="G151" s="7">
        <v>12.907000000000002</v>
      </c>
      <c r="H151" s="7">
        <v>13.23677777777778</v>
      </c>
      <c r="I151">
        <v>0.30049990756145728</v>
      </c>
      <c r="J151">
        <v>0.10016663585381909</v>
      </c>
      <c r="K151" s="7">
        <v>13.239973285127833</v>
      </c>
      <c r="L151" s="5" t="s">
        <v>192</v>
      </c>
    </row>
    <row r="152" spans="1:12" x14ac:dyDescent="0.25">
      <c r="A152" s="5" t="s">
        <v>95</v>
      </c>
      <c r="B152" s="5" t="s">
        <v>190</v>
      </c>
      <c r="C152" s="9">
        <v>1976</v>
      </c>
      <c r="D152" s="6" t="s">
        <v>178</v>
      </c>
      <c r="E152" s="7">
        <v>13.304666666666668</v>
      </c>
      <c r="F152" s="7">
        <v>13.826333333333332</v>
      </c>
      <c r="G152" s="7">
        <v>13.051333333333332</v>
      </c>
      <c r="H152" s="7">
        <v>13.39411111111111</v>
      </c>
      <c r="I152">
        <v>0.36271181551075948</v>
      </c>
      <c r="J152">
        <v>0.12090393850358649</v>
      </c>
      <c r="K152" s="7">
        <v>13.50094</v>
      </c>
      <c r="L152" s="5" t="s">
        <v>286</v>
      </c>
    </row>
    <row r="153" spans="1:12" x14ac:dyDescent="0.25">
      <c r="A153" s="5" t="s">
        <v>184</v>
      </c>
      <c r="B153" s="5" t="s">
        <v>200</v>
      </c>
      <c r="C153" s="9"/>
      <c r="D153" s="6" t="s">
        <v>178</v>
      </c>
      <c r="E153" s="7">
        <v>12.726333333333335</v>
      </c>
      <c r="F153" s="7">
        <v>11.316333333333333</v>
      </c>
      <c r="G153" s="7">
        <v>14.930333333333332</v>
      </c>
      <c r="H153" s="7">
        <v>12.991</v>
      </c>
      <c r="I153">
        <v>1.5780339825238268</v>
      </c>
      <c r="J153">
        <v>0.52601132750794222</v>
      </c>
      <c r="K153" s="7">
        <v>13.308505017199934</v>
      </c>
      <c r="L153" s="5"/>
    </row>
    <row r="154" spans="1:12" x14ac:dyDescent="0.25">
      <c r="A154" s="5" t="s">
        <v>155</v>
      </c>
      <c r="B154" s="5" t="s">
        <v>280</v>
      </c>
      <c r="C154" s="9"/>
      <c r="D154" s="6" t="s">
        <v>178</v>
      </c>
      <c r="E154" s="7">
        <v>14.459000000000001</v>
      </c>
      <c r="F154" s="7">
        <v>14.856</v>
      </c>
      <c r="G154" s="7">
        <v>14.620333333333333</v>
      </c>
      <c r="H154" s="7">
        <v>14.645111111111111</v>
      </c>
      <c r="I154">
        <v>0.17694875278201613</v>
      </c>
      <c r="J154">
        <v>5.8982917594005375E-2</v>
      </c>
      <c r="K154" s="7">
        <v>13.684613619403001</v>
      </c>
      <c r="L154" s="5"/>
    </row>
    <row r="155" spans="1:12" x14ac:dyDescent="0.25">
      <c r="A155" s="5" t="s">
        <v>157</v>
      </c>
      <c r="B155" s="5" t="s">
        <v>200</v>
      </c>
      <c r="C155" s="9"/>
      <c r="D155" s="6" t="s">
        <v>178</v>
      </c>
      <c r="E155" s="7">
        <v>14.550333333333333</v>
      </c>
      <c r="F155" s="7">
        <v>11.412999999999998</v>
      </c>
      <c r="G155" s="7">
        <v>16.777333333333335</v>
      </c>
      <c r="H155" s="7">
        <v>14.24688888888889</v>
      </c>
      <c r="I155">
        <v>2.3353306213705953</v>
      </c>
      <c r="J155">
        <v>0.77844354045686515</v>
      </c>
      <c r="K155" s="7">
        <v>13.882663239047034</v>
      </c>
      <c r="L155" s="5"/>
    </row>
    <row r="156" spans="1:12" x14ac:dyDescent="0.25">
      <c r="A156" s="5" t="s">
        <v>150</v>
      </c>
      <c r="B156" s="5" t="s">
        <v>200</v>
      </c>
      <c r="C156" s="9"/>
      <c r="D156" s="6" t="s">
        <v>178</v>
      </c>
      <c r="E156" s="7">
        <v>11.397999999999998</v>
      </c>
      <c r="F156" s="7">
        <v>10.617333333333335</v>
      </c>
      <c r="G156" s="7">
        <v>13.484333333333334</v>
      </c>
      <c r="H156" s="7">
        <v>11.83322222222222</v>
      </c>
      <c r="I156">
        <v>1.2856975516988765</v>
      </c>
      <c r="J156">
        <v>0.42856585056629215</v>
      </c>
      <c r="K156" s="7">
        <v>12.684937102609831</v>
      </c>
      <c r="L156" s="5"/>
    </row>
    <row r="157" spans="1:12" x14ac:dyDescent="0.25">
      <c r="A157" s="5" t="s">
        <v>47</v>
      </c>
      <c r="B157" s="5" t="s">
        <v>200</v>
      </c>
      <c r="C157" s="9"/>
      <c r="D157" s="6" t="s">
        <v>178</v>
      </c>
      <c r="E157" s="7">
        <v>15.179</v>
      </c>
      <c r="F157" s="7">
        <v>15.747</v>
      </c>
      <c r="G157" s="7">
        <v>14.299333333333335</v>
      </c>
      <c r="H157" s="7">
        <v>15.075111111111113</v>
      </c>
      <c r="I157">
        <v>0.6359706055401545</v>
      </c>
      <c r="J157">
        <v>0.21199020184671816</v>
      </c>
      <c r="K157" s="7">
        <v>14.0723741993499</v>
      </c>
      <c r="L157" s="5"/>
    </row>
    <row r="158" spans="1:12" x14ac:dyDescent="0.25">
      <c r="A158" s="5" t="s">
        <v>168</v>
      </c>
      <c r="B158" s="5" t="s">
        <v>190</v>
      </c>
      <c r="C158" s="9" t="s">
        <v>196</v>
      </c>
      <c r="D158" s="6" t="s">
        <v>178</v>
      </c>
      <c r="E158" s="7">
        <v>11.880666666666665</v>
      </c>
      <c r="F158" s="7">
        <v>11.128666666666666</v>
      </c>
      <c r="G158" s="7">
        <v>13.305666666666667</v>
      </c>
      <c r="H158" s="7">
        <v>12.104999999999999</v>
      </c>
      <c r="I158">
        <v>0.95862949047064072</v>
      </c>
      <c r="J158">
        <v>0.31954316349021356</v>
      </c>
      <c r="K158" s="7">
        <v>13.061185492703197</v>
      </c>
      <c r="L158" s="5" t="s">
        <v>287</v>
      </c>
    </row>
    <row r="159" spans="1:12" x14ac:dyDescent="0.25">
      <c r="A159" s="5" t="s">
        <v>69</v>
      </c>
      <c r="B159" s="5" t="s">
        <v>280</v>
      </c>
      <c r="C159" s="9"/>
      <c r="D159" s="6" t="s">
        <v>178</v>
      </c>
      <c r="E159" s="7">
        <v>14.475999999999999</v>
      </c>
      <c r="F159" s="7">
        <v>15.404000000000002</v>
      </c>
      <c r="G159" s="7">
        <v>14.335333333333333</v>
      </c>
      <c r="H159" s="7">
        <v>14.738444444444445</v>
      </c>
      <c r="I159">
        <v>0.50427128391152531</v>
      </c>
      <c r="J159">
        <v>0.16809042797050844</v>
      </c>
      <c r="K159" s="7">
        <v>13.643633943900966</v>
      </c>
      <c r="L159" s="5"/>
    </row>
    <row r="160" spans="1:12" x14ac:dyDescent="0.25">
      <c r="A160" s="5" t="s">
        <v>79</v>
      </c>
      <c r="B160" s="5" t="s">
        <v>190</v>
      </c>
      <c r="C160" s="9">
        <v>1974</v>
      </c>
      <c r="D160" s="6" t="s">
        <v>178</v>
      </c>
      <c r="E160" s="7">
        <v>14.567333333333332</v>
      </c>
      <c r="F160" s="7">
        <v>14.576666666666668</v>
      </c>
      <c r="G160" s="7">
        <v>16.400000000000002</v>
      </c>
      <c r="H160" s="7">
        <v>15.181333333333333</v>
      </c>
      <c r="I160">
        <v>0.9213853699728467</v>
      </c>
      <c r="J160">
        <v>0.30712845665761557</v>
      </c>
      <c r="K160" s="7">
        <v>13.911114085642501</v>
      </c>
      <c r="L160" s="5" t="s">
        <v>192</v>
      </c>
    </row>
    <row r="161" spans="1:12" x14ac:dyDescent="0.25">
      <c r="A161" s="5" t="s">
        <v>67</v>
      </c>
      <c r="B161" s="5" t="s">
        <v>200</v>
      </c>
      <c r="C161" s="9"/>
      <c r="D161" s="6" t="s">
        <v>178</v>
      </c>
      <c r="E161" s="7">
        <v>14.077333333333334</v>
      </c>
      <c r="F161" s="7">
        <v>15.217999999999998</v>
      </c>
      <c r="G161" s="7">
        <v>13.072000000000001</v>
      </c>
      <c r="H161" s="7">
        <v>14.122444444444445</v>
      </c>
      <c r="I161">
        <v>0.9336051241171387</v>
      </c>
      <c r="J161">
        <v>0.31120170803904623</v>
      </c>
      <c r="K161" s="7">
        <v>13.6865461266759</v>
      </c>
      <c r="L161" s="5"/>
    </row>
    <row r="162" spans="1:12" x14ac:dyDescent="0.25">
      <c r="A162" s="5" t="s">
        <v>56</v>
      </c>
      <c r="B162" s="5" t="s">
        <v>200</v>
      </c>
      <c r="C162" s="9"/>
      <c r="D162" s="6" t="s">
        <v>178</v>
      </c>
      <c r="E162" s="7">
        <v>16.518666666666665</v>
      </c>
      <c r="F162" s="7">
        <v>16.752333333333329</v>
      </c>
      <c r="G162" s="7">
        <v>15.040666666666667</v>
      </c>
      <c r="H162" s="7">
        <v>16.103888888888886</v>
      </c>
      <c r="I162">
        <v>0.80560760368253137</v>
      </c>
      <c r="J162">
        <v>0.2685358678941771</v>
      </c>
      <c r="K162" s="7">
        <v>14.428502365728233</v>
      </c>
      <c r="L162" s="5" t="s">
        <v>288</v>
      </c>
    </row>
    <row r="163" spans="1:12" x14ac:dyDescent="0.25">
      <c r="A163" s="5" t="s">
        <v>6</v>
      </c>
      <c r="B163" s="5" t="s">
        <v>190</v>
      </c>
      <c r="C163" s="9">
        <v>1988</v>
      </c>
      <c r="D163" s="6" t="s">
        <v>185</v>
      </c>
      <c r="E163" s="7">
        <v>11.318333333333333</v>
      </c>
      <c r="F163" s="7">
        <v>11.637333333333332</v>
      </c>
      <c r="G163" s="7">
        <v>13.725666666666667</v>
      </c>
      <c r="H163" s="7">
        <v>12.227111111111112</v>
      </c>
      <c r="I163">
        <v>1.1410894404520231</v>
      </c>
      <c r="J163">
        <v>0.38036314681734101</v>
      </c>
      <c r="K163" s="7">
        <v>12.983224459285566</v>
      </c>
      <c r="L163" s="5" t="s">
        <v>289</v>
      </c>
    </row>
    <row r="164" spans="1:12" x14ac:dyDescent="0.25">
      <c r="A164" s="5" t="s">
        <v>10</v>
      </c>
      <c r="B164" s="5" t="s">
        <v>190</v>
      </c>
      <c r="C164" s="9">
        <v>2010</v>
      </c>
      <c r="D164" s="6" t="s">
        <v>185</v>
      </c>
      <c r="E164" s="7">
        <v>13.964999999999998</v>
      </c>
      <c r="F164" s="7">
        <v>13.337999999999999</v>
      </c>
      <c r="G164" s="7">
        <v>17.269666666666666</v>
      </c>
      <c r="H164" s="7">
        <v>14.857555555555555</v>
      </c>
      <c r="I164">
        <v>1.8327454890894836</v>
      </c>
      <c r="J164">
        <v>0.61091516302982785</v>
      </c>
      <c r="K164" s="7">
        <v>13.643348616555366</v>
      </c>
      <c r="L164" s="5" t="s">
        <v>290</v>
      </c>
    </row>
    <row r="165" spans="1:12" x14ac:dyDescent="0.25">
      <c r="A165" s="5" t="s">
        <v>162</v>
      </c>
      <c r="B165" s="5" t="s">
        <v>190</v>
      </c>
      <c r="C165" s="9" t="s">
        <v>196</v>
      </c>
      <c r="D165" s="6" t="s">
        <v>185</v>
      </c>
      <c r="E165" s="7">
        <v>11.164666666666667</v>
      </c>
      <c r="F165" s="7">
        <v>8.0106666666666673</v>
      </c>
      <c r="G165" s="7">
        <v>14.175666666666666</v>
      </c>
      <c r="H165" s="7">
        <v>11.116999999999999</v>
      </c>
      <c r="I165">
        <v>2.6738791109547146</v>
      </c>
      <c r="J165">
        <v>0.89129303698490492</v>
      </c>
      <c r="K165" s="7">
        <v>12.846902223930968</v>
      </c>
      <c r="L165" s="5" t="s">
        <v>291</v>
      </c>
    </row>
    <row r="166" spans="1:12" x14ac:dyDescent="0.25">
      <c r="A166" s="5" t="s">
        <v>23</v>
      </c>
      <c r="B166" s="5" t="s">
        <v>190</v>
      </c>
      <c r="C166" s="9">
        <v>2005</v>
      </c>
      <c r="D166" s="6" t="s">
        <v>185</v>
      </c>
      <c r="E166" s="7">
        <v>13.400666666666666</v>
      </c>
      <c r="F166" s="7">
        <v>13.085333333333333</v>
      </c>
      <c r="G166" s="7">
        <v>14.063000000000001</v>
      </c>
      <c r="H166" s="7">
        <v>13.516333333333334</v>
      </c>
      <c r="I166">
        <v>0.45158138801327941</v>
      </c>
      <c r="J166">
        <v>0.1505271293377598</v>
      </c>
      <c r="K166" s="7">
        <v>13.6803211148685</v>
      </c>
      <c r="L166" s="5" t="s">
        <v>292</v>
      </c>
    </row>
    <row r="167" spans="1:12" x14ac:dyDescent="0.25">
      <c r="A167" s="5" t="s">
        <v>25</v>
      </c>
      <c r="B167" s="5" t="s">
        <v>190</v>
      </c>
      <c r="C167" s="9">
        <v>1974</v>
      </c>
      <c r="D167" s="6" t="s">
        <v>185</v>
      </c>
      <c r="E167" s="7">
        <v>12.921666666666667</v>
      </c>
      <c r="F167" s="7">
        <v>13.125333333333332</v>
      </c>
      <c r="G167" s="7">
        <v>13.090666666666666</v>
      </c>
      <c r="H167" s="7">
        <v>13.045888888888888</v>
      </c>
      <c r="I167">
        <v>0.11683048023144994</v>
      </c>
      <c r="J167">
        <v>3.8943493410483317E-2</v>
      </c>
      <c r="K167" s="7">
        <v>13.381534320849866</v>
      </c>
      <c r="L167" s="5" t="s">
        <v>293</v>
      </c>
    </row>
    <row r="168" spans="1:12" x14ac:dyDescent="0.25">
      <c r="A168" s="5" t="s">
        <v>30</v>
      </c>
      <c r="B168" s="5" t="s">
        <v>190</v>
      </c>
      <c r="C168" s="9">
        <v>1975</v>
      </c>
      <c r="D168" s="6" t="s">
        <v>185</v>
      </c>
      <c r="E168" s="7">
        <v>13.048999999999999</v>
      </c>
      <c r="F168" s="7">
        <v>12.323333333333332</v>
      </c>
      <c r="G168" s="7">
        <v>14.119</v>
      </c>
      <c r="H168" s="7">
        <v>13.163777777777776</v>
      </c>
      <c r="I168">
        <v>0.78316214441483634</v>
      </c>
      <c r="J168">
        <v>0.26105404813827876</v>
      </c>
      <c r="K168" s="7">
        <v>13.442040494042033</v>
      </c>
      <c r="L168" s="5" t="s">
        <v>294</v>
      </c>
    </row>
    <row r="169" spans="1:12" x14ac:dyDescent="0.25">
      <c r="A169" s="5" t="s">
        <v>43</v>
      </c>
      <c r="B169" s="5" t="s">
        <v>190</v>
      </c>
      <c r="C169" s="9">
        <v>1973</v>
      </c>
      <c r="D169" s="6" t="s">
        <v>185</v>
      </c>
      <c r="E169" s="7">
        <v>15.344333333333333</v>
      </c>
      <c r="F169" s="7">
        <v>15.673333333333332</v>
      </c>
      <c r="G169" s="7">
        <v>15.027333333333333</v>
      </c>
      <c r="H169" s="7">
        <v>15.348333333333331</v>
      </c>
      <c r="I169">
        <v>0.28388554031510643</v>
      </c>
      <c r="J169">
        <v>9.4628513438368811E-2</v>
      </c>
      <c r="K169" s="7">
        <v>14.142152153083233</v>
      </c>
      <c r="L169" s="5" t="s">
        <v>295</v>
      </c>
    </row>
    <row r="170" spans="1:12" x14ac:dyDescent="0.25">
      <c r="A170" s="5" t="s">
        <v>48</v>
      </c>
      <c r="B170" s="5" t="s">
        <v>190</v>
      </c>
      <c r="C170" s="9">
        <v>1973</v>
      </c>
      <c r="D170" s="6" t="s">
        <v>185</v>
      </c>
      <c r="E170" s="7">
        <v>16.410333333333334</v>
      </c>
      <c r="F170" s="7">
        <v>16.575666666666667</v>
      </c>
      <c r="G170" s="7">
        <v>14.202333333333334</v>
      </c>
      <c r="H170" s="7">
        <v>15.729444444444447</v>
      </c>
      <c r="I170">
        <v>1.1511346696967204</v>
      </c>
      <c r="J170">
        <v>0.38371155656557349</v>
      </c>
      <c r="K170" s="7">
        <v>14.532258394134066</v>
      </c>
      <c r="L170" s="5" t="s">
        <v>296</v>
      </c>
    </row>
    <row r="171" spans="1:12" ht="14.25" customHeight="1" x14ac:dyDescent="0.25">
      <c r="A171" s="5" t="s">
        <v>54</v>
      </c>
      <c r="B171" s="5" t="s">
        <v>190</v>
      </c>
      <c r="C171" s="9">
        <v>1996</v>
      </c>
      <c r="D171" s="6" t="s">
        <v>185</v>
      </c>
      <c r="E171" s="7">
        <v>16.433</v>
      </c>
      <c r="F171" s="7">
        <v>14.967999999999998</v>
      </c>
      <c r="G171" s="7">
        <v>17.455333333333332</v>
      </c>
      <c r="H171" s="7">
        <v>16.28544444444444</v>
      </c>
      <c r="I171">
        <v>1.0831741677947169</v>
      </c>
      <c r="J171">
        <v>0.36105805593157231</v>
      </c>
      <c r="K171" s="7">
        <v>14.529658117455368</v>
      </c>
      <c r="L171" s="10" t="s">
        <v>297</v>
      </c>
    </row>
    <row r="172" spans="1:12" x14ac:dyDescent="0.25">
      <c r="A172" s="5" t="s">
        <v>55</v>
      </c>
      <c r="B172" s="5" t="s">
        <v>190</v>
      </c>
      <c r="C172" s="9">
        <v>1982</v>
      </c>
      <c r="D172" s="6" t="s">
        <v>185</v>
      </c>
      <c r="E172" s="7">
        <v>14.481666666666667</v>
      </c>
      <c r="F172" s="7">
        <v>14.854333333333335</v>
      </c>
      <c r="G172" s="7">
        <v>16.260333333333335</v>
      </c>
      <c r="H172" s="7">
        <v>15.198777777777778</v>
      </c>
      <c r="I172">
        <v>0.8234600442307114</v>
      </c>
      <c r="J172">
        <v>0.27448668141023713</v>
      </c>
      <c r="K172" s="7">
        <v>13.969989282638068</v>
      </c>
      <c r="L172" s="5" t="s">
        <v>298</v>
      </c>
    </row>
    <row r="173" spans="1:12" x14ac:dyDescent="0.25">
      <c r="A173" s="5" t="s">
        <v>82</v>
      </c>
      <c r="B173" s="5" t="s">
        <v>200</v>
      </c>
      <c r="C173" s="9"/>
      <c r="D173" s="6" t="s">
        <v>185</v>
      </c>
      <c r="E173" s="7">
        <v>12.503666666666666</v>
      </c>
      <c r="F173" s="7">
        <v>12.54</v>
      </c>
      <c r="G173" s="7">
        <v>15.045999999999999</v>
      </c>
      <c r="H173" s="7">
        <v>13.363222222222221</v>
      </c>
      <c r="I173">
        <v>1.2635393521550662</v>
      </c>
      <c r="J173">
        <v>0.42117978405168871</v>
      </c>
      <c r="K173" s="7">
        <v>13.181892147215967</v>
      </c>
      <c r="L173" s="5"/>
    </row>
    <row r="174" spans="1:12" x14ac:dyDescent="0.25">
      <c r="A174" s="5" t="s">
        <v>84</v>
      </c>
      <c r="B174" s="5" t="s">
        <v>190</v>
      </c>
      <c r="C174" s="9">
        <v>1988</v>
      </c>
      <c r="D174" s="6" t="s">
        <v>185</v>
      </c>
      <c r="E174" s="7">
        <v>13.542999999999999</v>
      </c>
      <c r="F174" s="7">
        <v>13.733333333333334</v>
      </c>
      <c r="G174" s="7">
        <v>13.839999999999998</v>
      </c>
      <c r="H174" s="7">
        <v>13.705444444444444</v>
      </c>
      <c r="I174">
        <v>0.14636436648917608</v>
      </c>
      <c r="J174">
        <v>4.8788122163058695E-2</v>
      </c>
      <c r="K174" s="7">
        <v>13.538593379746501</v>
      </c>
      <c r="L174" s="5" t="s">
        <v>299</v>
      </c>
    </row>
    <row r="175" spans="1:12" x14ac:dyDescent="0.25">
      <c r="A175" s="5" t="s">
        <v>115</v>
      </c>
      <c r="B175" s="5" t="s">
        <v>190</v>
      </c>
      <c r="C175" s="9">
        <v>1981</v>
      </c>
      <c r="D175" s="6" t="s">
        <v>185</v>
      </c>
      <c r="E175" s="7">
        <v>14.297333333333334</v>
      </c>
      <c r="F175" s="7">
        <v>14.333666666666666</v>
      </c>
      <c r="G175" s="7">
        <v>15.163666666666666</v>
      </c>
      <c r="H175" s="7">
        <v>14.598222222222221</v>
      </c>
      <c r="I175">
        <v>0.46902126225198398</v>
      </c>
      <c r="J175">
        <v>0.15634042075066132</v>
      </c>
      <c r="K175" s="7">
        <v>13.806269470245434</v>
      </c>
      <c r="L175" s="5" t="s">
        <v>300</v>
      </c>
    </row>
    <row r="176" spans="1:12" x14ac:dyDescent="0.25">
      <c r="A176" s="5" t="s">
        <v>60</v>
      </c>
      <c r="B176" s="5" t="s">
        <v>200</v>
      </c>
      <c r="C176" s="9"/>
      <c r="D176" s="6" t="s">
        <v>185</v>
      </c>
      <c r="E176" s="7">
        <v>15.149000000000001</v>
      </c>
      <c r="F176" s="7">
        <v>15.245666666666665</v>
      </c>
      <c r="G176" s="7">
        <v>15.080333333333334</v>
      </c>
      <c r="H176" s="7">
        <v>15.158333333333333</v>
      </c>
      <c r="I176">
        <v>0.10382918664807086</v>
      </c>
      <c r="J176">
        <v>3.4609728882690288E-2</v>
      </c>
      <c r="K176" s="7">
        <v>14.0582210200758</v>
      </c>
      <c r="L176" s="5" t="s">
        <v>301</v>
      </c>
    </row>
    <row r="177" spans="1:12" x14ac:dyDescent="0.25">
      <c r="A177" s="5" t="s">
        <v>128</v>
      </c>
      <c r="B177" s="5" t="s">
        <v>190</v>
      </c>
      <c r="C177" s="9">
        <v>2003</v>
      </c>
      <c r="D177" s="6" t="s">
        <v>185</v>
      </c>
      <c r="E177" s="7">
        <v>13.986333333333334</v>
      </c>
      <c r="F177" s="7">
        <v>14.105666666666666</v>
      </c>
      <c r="G177" s="7">
        <v>14.214</v>
      </c>
      <c r="H177" s="7">
        <v>14.101999999999999</v>
      </c>
      <c r="I177">
        <v>0.12581335382223943</v>
      </c>
      <c r="J177">
        <v>4.1937784607413146E-2</v>
      </c>
      <c r="K177" s="7">
        <v>13.3685825234568</v>
      </c>
      <c r="L177" s="5" t="s">
        <v>302</v>
      </c>
    </row>
    <row r="178" spans="1:12" x14ac:dyDescent="0.25">
      <c r="A178" s="5" t="s">
        <v>135</v>
      </c>
      <c r="B178" s="5" t="s">
        <v>190</v>
      </c>
      <c r="C178" s="9">
        <v>1975</v>
      </c>
      <c r="D178" s="6" t="s">
        <v>185</v>
      </c>
      <c r="E178" s="7">
        <v>12.644666666666668</v>
      </c>
      <c r="F178" s="7">
        <v>9.625333333333332</v>
      </c>
      <c r="G178" s="7">
        <v>13.950666666666669</v>
      </c>
      <c r="H178" s="7">
        <v>12.073555555555556</v>
      </c>
      <c r="I178">
        <v>1.9250139032686842</v>
      </c>
      <c r="J178">
        <v>0.64167130108956139</v>
      </c>
      <c r="K178" s="7">
        <v>13.346144859326166</v>
      </c>
      <c r="L178" s="5" t="s">
        <v>303</v>
      </c>
    </row>
    <row r="179" spans="1:12" x14ac:dyDescent="0.25">
      <c r="A179" s="5" t="s">
        <v>145</v>
      </c>
      <c r="B179" s="5" t="s">
        <v>190</v>
      </c>
      <c r="C179" s="9" t="s">
        <v>192</v>
      </c>
      <c r="D179" s="6" t="s">
        <v>186</v>
      </c>
      <c r="E179" s="7">
        <v>14.994666666666667</v>
      </c>
      <c r="F179" s="7">
        <v>10.366333333333335</v>
      </c>
      <c r="G179" s="7">
        <v>19.367000000000001</v>
      </c>
      <c r="H179" s="7">
        <v>14.909333333333336</v>
      </c>
      <c r="I179">
        <v>3.9022181192239844</v>
      </c>
      <c r="J179">
        <v>1.3007393730746615</v>
      </c>
      <c r="K179" s="7">
        <v>14.189364519934669</v>
      </c>
      <c r="L179" s="5" t="s">
        <v>192</v>
      </c>
    </row>
    <row r="180" spans="1:12" x14ac:dyDescent="0.25">
      <c r="A180" s="5" t="s">
        <v>26</v>
      </c>
      <c r="B180" s="5" t="s">
        <v>190</v>
      </c>
      <c r="C180" s="9">
        <v>1976</v>
      </c>
      <c r="D180" s="6" t="s">
        <v>186</v>
      </c>
      <c r="E180" s="7">
        <v>13.799333333333331</v>
      </c>
      <c r="F180" s="7">
        <v>13.545333333333332</v>
      </c>
      <c r="G180" s="7">
        <v>14.324333333333334</v>
      </c>
      <c r="H180" s="7">
        <v>13.889666666666665</v>
      </c>
      <c r="I180">
        <v>0.3478606042655592</v>
      </c>
      <c r="J180">
        <v>0.1159535347551864</v>
      </c>
      <c r="K180" s="7">
        <v>13.730394643809433</v>
      </c>
      <c r="L180" s="5" t="s">
        <v>304</v>
      </c>
    </row>
    <row r="181" spans="1:12" x14ac:dyDescent="0.25">
      <c r="A181" s="5" t="s">
        <v>167</v>
      </c>
      <c r="B181" s="5" t="s">
        <v>190</v>
      </c>
      <c r="C181" s="9">
        <v>2010</v>
      </c>
      <c r="D181" s="6" t="s">
        <v>186</v>
      </c>
      <c r="E181" s="7">
        <v>12.650333333333334</v>
      </c>
      <c r="F181" s="7">
        <v>12.600999999999999</v>
      </c>
      <c r="G181" s="7">
        <v>13.953666666666669</v>
      </c>
      <c r="H181" s="7">
        <v>13.068333333333335</v>
      </c>
      <c r="I181">
        <v>0.66974454085121138</v>
      </c>
      <c r="J181">
        <v>0.22324818028373714</v>
      </c>
      <c r="K181" s="7">
        <v>13.361631577900532</v>
      </c>
      <c r="L181" s="5" t="s">
        <v>305</v>
      </c>
    </row>
    <row r="182" spans="1:12" x14ac:dyDescent="0.25">
      <c r="A182" s="5" t="s">
        <v>49</v>
      </c>
      <c r="B182" s="5" t="s">
        <v>190</v>
      </c>
      <c r="C182" s="9" t="s">
        <v>196</v>
      </c>
      <c r="D182" s="6" t="s">
        <v>186</v>
      </c>
      <c r="E182" s="7">
        <v>13.625</v>
      </c>
      <c r="F182" s="7">
        <v>13.725666666666667</v>
      </c>
      <c r="G182" s="7">
        <v>13.706666666666669</v>
      </c>
      <c r="H182" s="7">
        <v>13.68577777777778</v>
      </c>
      <c r="I182">
        <v>7.2927665837077632E-2</v>
      </c>
      <c r="J182">
        <v>2.4309221945692544E-2</v>
      </c>
      <c r="K182" s="7">
        <v>13.642436525060234</v>
      </c>
      <c r="L182" s="5" t="s">
        <v>192</v>
      </c>
    </row>
    <row r="183" spans="1:12" x14ac:dyDescent="0.25">
      <c r="A183" s="5" t="s">
        <v>91</v>
      </c>
      <c r="B183" s="5" t="s">
        <v>190</v>
      </c>
      <c r="C183" s="9">
        <v>1995</v>
      </c>
      <c r="D183" s="6" t="s">
        <v>186</v>
      </c>
      <c r="E183" s="7">
        <v>12.038666666666666</v>
      </c>
      <c r="F183" s="7">
        <v>13.127000000000001</v>
      </c>
      <c r="G183" s="7">
        <v>11.806333333333335</v>
      </c>
      <c r="H183" s="7">
        <v>12.324</v>
      </c>
      <c r="I183">
        <v>0.62035010276455982</v>
      </c>
      <c r="J183">
        <v>0.20678336758818661</v>
      </c>
      <c r="K183" s="7">
        <v>13.084680000000001</v>
      </c>
      <c r="L183" s="5" t="s">
        <v>306</v>
      </c>
    </row>
    <row r="184" spans="1:12" s="15" customFormat="1" x14ac:dyDescent="0.25">
      <c r="A184" s="14" t="s">
        <v>318</v>
      </c>
      <c r="E184" s="16">
        <f>AVERAGE(E5:E183)</f>
        <v>13.209275258845436</v>
      </c>
      <c r="F184" s="16">
        <f t="shared" ref="F184:H184" si="0">AVERAGE(F5:F183)</f>
        <v>12.943991433891991</v>
      </c>
      <c r="G184" s="16">
        <f>AVERAGE(G5:G183)</f>
        <v>14.156608938547491</v>
      </c>
      <c r="H184" s="16">
        <f t="shared" si="0"/>
        <v>13.4366252104283</v>
      </c>
      <c r="I184" s="16">
        <f t="shared" ref="I184" si="1">AVERAGE(I5:I183)</f>
        <v>0.98306700390099</v>
      </c>
      <c r="J184" s="16">
        <f t="shared" ref="J184" si="2">AVERAGE(J5:J183)</f>
        <v>0.32773884441456425</v>
      </c>
      <c r="K184" s="16">
        <f>AVERAGE(K5:K183)</f>
        <v>13.436980297445945</v>
      </c>
    </row>
    <row r="185" spans="1:12" s="15" customFormat="1" x14ac:dyDescent="0.25">
      <c r="A185" s="14" t="s">
        <v>170</v>
      </c>
      <c r="E185" s="16">
        <f>STDEV(E5:E183)</f>
        <v>1.4645247710288576</v>
      </c>
      <c r="F185" s="16">
        <f t="shared" ref="F185:H185" si="3">STDEV(F5:F183)</f>
        <v>2.0584454828568384</v>
      </c>
      <c r="G185" s="16">
        <f t="shared" si="3"/>
        <v>1.6185742392024121</v>
      </c>
      <c r="H185" s="16">
        <f t="shared" si="3"/>
        <v>1.3426768225960004</v>
      </c>
      <c r="I185" s="16"/>
      <c r="J185" s="16"/>
      <c r="K185" s="16">
        <f>STDEV(K5:K183)</f>
        <v>0.51177349069121403</v>
      </c>
    </row>
    <row r="186" spans="1:12" x14ac:dyDescent="0.25">
      <c r="A186" s="14" t="s">
        <v>319</v>
      </c>
      <c r="E186" s="16">
        <f>MIN(E5:E183)</f>
        <v>7.6436666666666655</v>
      </c>
      <c r="F186" s="16">
        <f t="shared" ref="F186:H186" si="4">MIN(F5:F183)</f>
        <v>5.9963333333333333</v>
      </c>
      <c r="G186" s="16">
        <f t="shared" si="4"/>
        <v>7.0586666666666664</v>
      </c>
      <c r="H186" s="16">
        <f t="shared" si="4"/>
        <v>9.4138888888888879</v>
      </c>
      <c r="K186" s="16">
        <f>MIN(K5:K183)</f>
        <v>11.570909665835886</v>
      </c>
    </row>
    <row r="187" spans="1:12" x14ac:dyDescent="0.25">
      <c r="A187" s="14" t="s">
        <v>320</v>
      </c>
      <c r="E187" s="16">
        <f>MAX(E5:E183)</f>
        <v>16.765999999999998</v>
      </c>
      <c r="F187" s="16">
        <f t="shared" ref="F187:H187" si="5">MAX(F5:F183)</f>
        <v>16.816999999999997</v>
      </c>
      <c r="G187" s="16">
        <f t="shared" si="5"/>
        <v>19.367000000000001</v>
      </c>
      <c r="H187" s="16">
        <f t="shared" si="5"/>
        <v>16.788555555555558</v>
      </c>
      <c r="K187" s="16">
        <f>MAX(K5:K183)</f>
        <v>14.653675239016566</v>
      </c>
    </row>
    <row r="188" spans="1:12" x14ac:dyDescent="0.25">
      <c r="A188" s="14" t="s">
        <v>321</v>
      </c>
      <c r="E188" s="16">
        <f>E185/E184*100</f>
        <v>11.087094048162527</v>
      </c>
      <c r="F188" s="16">
        <f t="shared" ref="F188:H188" si="6">F185/F184*100</f>
        <v>15.902710484395818</v>
      </c>
      <c r="G188" s="16">
        <f t="shared" si="6"/>
        <v>11.433347111787088</v>
      </c>
      <c r="H188" s="16">
        <f t="shared" si="6"/>
        <v>9.9926640921258656</v>
      </c>
      <c r="K188" s="16">
        <f>K185/K184*100</f>
        <v>3.8086942107706308</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59C78-4670-4B9A-8D9E-AFE98CBD9001}">
  <dimension ref="A1:I2780"/>
  <sheetViews>
    <sheetView workbookViewId="0"/>
  </sheetViews>
  <sheetFormatPr defaultRowHeight="15" x14ac:dyDescent="0.25"/>
  <cols>
    <col min="1" max="1" width="22.5703125" style="50" customWidth="1"/>
    <col min="2" max="2" width="4.42578125" style="50" customWidth="1"/>
    <col min="3" max="3" width="26.28515625" style="50" customWidth="1"/>
    <col min="4" max="4" width="8.5703125" style="50" customWidth="1"/>
    <col min="5" max="5" width="6.5703125" style="50" customWidth="1"/>
    <col min="6" max="6" width="53.7109375" style="51" customWidth="1"/>
    <col min="7" max="7" width="60.140625" style="51" customWidth="1"/>
    <col min="8" max="8" width="67.7109375" style="51" customWidth="1"/>
  </cols>
  <sheetData>
    <row r="1" spans="1:9" x14ac:dyDescent="0.25">
      <c r="A1" t="s">
        <v>12666</v>
      </c>
      <c r="B1"/>
      <c r="C1"/>
      <c r="D1"/>
      <c r="E1" s="2"/>
      <c r="F1" s="6"/>
      <c r="G1" s="33"/>
      <c r="H1" s="33"/>
      <c r="I1" s="33"/>
    </row>
    <row r="3" spans="1:9" ht="30" x14ac:dyDescent="0.25">
      <c r="A3" s="46" t="s">
        <v>12656</v>
      </c>
      <c r="B3" s="46" t="s">
        <v>346</v>
      </c>
      <c r="C3" s="46" t="s">
        <v>830</v>
      </c>
      <c r="D3" s="47" t="s">
        <v>907</v>
      </c>
      <c r="E3" s="48" t="s">
        <v>908</v>
      </c>
      <c r="F3" s="46" t="s">
        <v>909</v>
      </c>
      <c r="G3" s="46" t="s">
        <v>910</v>
      </c>
      <c r="H3" s="46" t="s">
        <v>911</v>
      </c>
      <c r="I3" s="51"/>
    </row>
    <row r="4" spans="1:9" x14ac:dyDescent="0.25">
      <c r="A4" s="53" t="s">
        <v>859</v>
      </c>
    </row>
    <row r="5" spans="1:9" ht="45" x14ac:dyDescent="0.25">
      <c r="A5" s="50" t="s">
        <v>5844</v>
      </c>
      <c r="B5" s="50" t="s">
        <v>347</v>
      </c>
      <c r="C5" s="50" t="s">
        <v>5845</v>
      </c>
      <c r="D5" s="50">
        <v>1258</v>
      </c>
      <c r="E5" s="50" t="s">
        <v>914</v>
      </c>
      <c r="F5" s="51" t="s">
        <v>2552</v>
      </c>
      <c r="G5" s="51" t="s">
        <v>2553</v>
      </c>
      <c r="H5" s="51" t="s">
        <v>2554</v>
      </c>
    </row>
    <row r="6" spans="1:9" ht="30" x14ac:dyDescent="0.25">
      <c r="A6" s="50" t="s">
        <v>5846</v>
      </c>
      <c r="B6" s="50" t="s">
        <v>347</v>
      </c>
      <c r="C6" s="50" t="s">
        <v>5847</v>
      </c>
      <c r="D6" s="50">
        <v>9809</v>
      </c>
      <c r="E6" s="50" t="s">
        <v>914</v>
      </c>
      <c r="F6" s="51" t="s">
        <v>1321</v>
      </c>
      <c r="G6" s="51" t="s">
        <v>4635</v>
      </c>
      <c r="H6" s="51" t="s">
        <v>1323</v>
      </c>
    </row>
    <row r="7" spans="1:9" x14ac:dyDescent="0.25">
      <c r="A7" s="50" t="s">
        <v>5848</v>
      </c>
      <c r="B7" s="50" t="s">
        <v>347</v>
      </c>
      <c r="C7" s="50" t="s">
        <v>5849</v>
      </c>
      <c r="D7" s="50">
        <v>1410</v>
      </c>
      <c r="E7" s="50" t="s">
        <v>914</v>
      </c>
      <c r="G7" s="51" t="s">
        <v>3201</v>
      </c>
      <c r="H7" s="51" t="s">
        <v>3113</v>
      </c>
    </row>
    <row r="8" spans="1:9" ht="45" x14ac:dyDescent="0.25">
      <c r="A8" s="50" t="s">
        <v>5850</v>
      </c>
      <c r="B8" s="50" t="s">
        <v>347</v>
      </c>
      <c r="C8" s="50" t="s">
        <v>5851</v>
      </c>
      <c r="D8" s="50">
        <v>4405</v>
      </c>
      <c r="E8" s="50" t="s">
        <v>914</v>
      </c>
      <c r="F8" s="51" t="s">
        <v>1654</v>
      </c>
      <c r="G8" s="51" t="s">
        <v>5852</v>
      </c>
      <c r="H8" s="51" t="s">
        <v>1656</v>
      </c>
    </row>
    <row r="9" spans="1:9" ht="30" x14ac:dyDescent="0.25">
      <c r="A9" s="50" t="s">
        <v>5853</v>
      </c>
      <c r="B9" s="50" t="s">
        <v>347</v>
      </c>
      <c r="C9" s="50" t="s">
        <v>5854</v>
      </c>
      <c r="D9" s="50">
        <v>13527</v>
      </c>
      <c r="E9" s="50" t="s">
        <v>914</v>
      </c>
      <c r="F9" s="51" t="s">
        <v>5855</v>
      </c>
      <c r="G9" s="51" t="s">
        <v>5856</v>
      </c>
      <c r="H9" s="51" t="s">
        <v>5857</v>
      </c>
    </row>
    <row r="10" spans="1:9" x14ac:dyDescent="0.25">
      <c r="A10" s="50" t="s">
        <v>5858</v>
      </c>
      <c r="B10" s="50" t="s">
        <v>347</v>
      </c>
      <c r="C10" s="50" t="s">
        <v>5859</v>
      </c>
      <c r="D10" s="50">
        <v>23516</v>
      </c>
      <c r="E10" s="50" t="s">
        <v>914</v>
      </c>
      <c r="G10" s="51" t="s">
        <v>5856</v>
      </c>
      <c r="H10" s="51" t="s">
        <v>5860</v>
      </c>
    </row>
    <row r="11" spans="1:9" ht="30" x14ac:dyDescent="0.25">
      <c r="A11" s="50" t="s">
        <v>5861</v>
      </c>
      <c r="B11" s="50" t="s">
        <v>347</v>
      </c>
      <c r="C11" s="50" t="s">
        <v>5862</v>
      </c>
      <c r="D11" s="50">
        <v>1626</v>
      </c>
      <c r="E11" s="50" t="s">
        <v>914</v>
      </c>
      <c r="F11" s="51" t="s">
        <v>4957</v>
      </c>
      <c r="G11" s="51" t="s">
        <v>5863</v>
      </c>
      <c r="H11" s="51" t="s">
        <v>4959</v>
      </c>
    </row>
    <row r="12" spans="1:9" ht="30" x14ac:dyDescent="0.25">
      <c r="A12" s="50" t="s">
        <v>5864</v>
      </c>
      <c r="B12" s="50" t="s">
        <v>347</v>
      </c>
      <c r="C12" s="50" t="s">
        <v>5865</v>
      </c>
      <c r="D12" s="50">
        <v>441</v>
      </c>
      <c r="E12" s="50" t="s">
        <v>914</v>
      </c>
      <c r="G12" s="51" t="s">
        <v>5866</v>
      </c>
    </row>
    <row r="13" spans="1:9" ht="75" x14ac:dyDescent="0.25">
      <c r="A13" s="50" t="s">
        <v>5867</v>
      </c>
      <c r="B13" s="50" t="s">
        <v>347</v>
      </c>
      <c r="C13" s="50" t="s">
        <v>5868</v>
      </c>
      <c r="D13" s="50">
        <v>7840</v>
      </c>
      <c r="E13" s="50" t="s">
        <v>914</v>
      </c>
      <c r="F13" s="51" t="s">
        <v>5869</v>
      </c>
      <c r="G13" s="51" t="s">
        <v>1549</v>
      </c>
      <c r="H13" s="51" t="s">
        <v>5870</v>
      </c>
    </row>
    <row r="14" spans="1:9" ht="30" x14ac:dyDescent="0.25">
      <c r="A14" s="50" t="s">
        <v>5871</v>
      </c>
      <c r="B14" s="50" t="s">
        <v>347</v>
      </c>
      <c r="C14" s="50" t="s">
        <v>5872</v>
      </c>
      <c r="D14" s="50">
        <v>1005</v>
      </c>
      <c r="E14" s="50" t="s">
        <v>914</v>
      </c>
      <c r="F14" s="51" t="s">
        <v>5873</v>
      </c>
      <c r="G14" s="51" t="s">
        <v>5874</v>
      </c>
      <c r="H14" s="51" t="s">
        <v>5875</v>
      </c>
    </row>
    <row r="15" spans="1:9" ht="45" x14ac:dyDescent="0.25">
      <c r="A15" s="50" t="s">
        <v>5876</v>
      </c>
      <c r="B15" s="50" t="s">
        <v>347</v>
      </c>
      <c r="C15" s="50" t="s">
        <v>5877</v>
      </c>
      <c r="D15" s="50">
        <v>1431</v>
      </c>
      <c r="E15" s="50" t="s">
        <v>914</v>
      </c>
      <c r="F15" s="51" t="s">
        <v>1331</v>
      </c>
      <c r="G15" s="51" t="s">
        <v>4055</v>
      </c>
      <c r="H15" s="51" t="s">
        <v>4056</v>
      </c>
    </row>
    <row r="16" spans="1:9" ht="30" x14ac:dyDescent="0.25">
      <c r="A16" s="50" t="s">
        <v>5878</v>
      </c>
      <c r="B16" s="50" t="s">
        <v>347</v>
      </c>
      <c r="C16" s="50" t="s">
        <v>5879</v>
      </c>
      <c r="D16" s="50">
        <v>1998</v>
      </c>
      <c r="E16" s="50" t="s">
        <v>914</v>
      </c>
      <c r="F16" s="51" t="s">
        <v>1321</v>
      </c>
      <c r="G16" s="51" t="s">
        <v>4635</v>
      </c>
      <c r="H16" s="51" t="s">
        <v>4456</v>
      </c>
    </row>
    <row r="17" spans="1:8" ht="45" x14ac:dyDescent="0.25">
      <c r="A17" s="50" t="s">
        <v>5880</v>
      </c>
      <c r="B17" s="50" t="s">
        <v>347</v>
      </c>
      <c r="C17" s="50" t="s">
        <v>5881</v>
      </c>
      <c r="D17" s="50">
        <v>3699</v>
      </c>
      <c r="E17" s="50" t="s">
        <v>914</v>
      </c>
      <c r="F17" s="51" t="s">
        <v>1654</v>
      </c>
      <c r="G17" s="51" t="s">
        <v>3201</v>
      </c>
      <c r="H17" s="51" t="s">
        <v>1656</v>
      </c>
    </row>
    <row r="18" spans="1:8" ht="45" x14ac:dyDescent="0.25">
      <c r="A18" s="50" t="s">
        <v>5882</v>
      </c>
      <c r="B18" s="50" t="s">
        <v>347</v>
      </c>
      <c r="C18" s="50" t="s">
        <v>5883</v>
      </c>
      <c r="D18" s="50">
        <v>6638</v>
      </c>
      <c r="E18" s="50" t="s">
        <v>914</v>
      </c>
      <c r="F18" s="51" t="s">
        <v>1654</v>
      </c>
      <c r="G18" s="51" t="s">
        <v>4788</v>
      </c>
      <c r="H18" s="51" t="s">
        <v>1656</v>
      </c>
    </row>
    <row r="19" spans="1:8" x14ac:dyDescent="0.25">
      <c r="A19" s="50" t="s">
        <v>5884</v>
      </c>
      <c r="B19" s="50" t="s">
        <v>347</v>
      </c>
      <c r="C19" s="50" t="s">
        <v>5885</v>
      </c>
      <c r="D19" s="50">
        <v>468</v>
      </c>
      <c r="E19" s="50" t="s">
        <v>914</v>
      </c>
      <c r="F19" s="51" t="s">
        <v>973</v>
      </c>
      <c r="G19" s="51" t="s">
        <v>5886</v>
      </c>
      <c r="H19" s="51" t="s">
        <v>5887</v>
      </c>
    </row>
    <row r="20" spans="1:8" x14ac:dyDescent="0.25">
      <c r="A20" s="50" t="s">
        <v>5888</v>
      </c>
      <c r="B20" s="50" t="s">
        <v>347</v>
      </c>
      <c r="C20" s="50" t="s">
        <v>5889</v>
      </c>
      <c r="D20" s="50">
        <v>19174</v>
      </c>
      <c r="E20" s="50" t="s">
        <v>914</v>
      </c>
      <c r="G20" s="51" t="s">
        <v>2949</v>
      </c>
      <c r="H20" s="51" t="s">
        <v>1177</v>
      </c>
    </row>
    <row r="21" spans="1:8" x14ac:dyDescent="0.25">
      <c r="A21" s="50" t="s">
        <v>5890</v>
      </c>
      <c r="B21" s="50" t="s">
        <v>347</v>
      </c>
      <c r="C21" s="50" t="s">
        <v>5891</v>
      </c>
      <c r="D21" s="50">
        <v>5557</v>
      </c>
      <c r="E21" s="50" t="s">
        <v>914</v>
      </c>
      <c r="F21" s="51" t="s">
        <v>5892</v>
      </c>
      <c r="G21" s="51" t="s">
        <v>5893</v>
      </c>
      <c r="H21" s="51" t="s">
        <v>5894</v>
      </c>
    </row>
    <row r="22" spans="1:8" x14ac:dyDescent="0.25">
      <c r="A22" s="50" t="s">
        <v>5895</v>
      </c>
      <c r="B22" s="50" t="s">
        <v>347</v>
      </c>
      <c r="C22" s="50" t="s">
        <v>5896</v>
      </c>
      <c r="D22" s="50">
        <v>5096</v>
      </c>
      <c r="E22" s="50" t="s">
        <v>914</v>
      </c>
      <c r="F22" s="51" t="s">
        <v>5892</v>
      </c>
      <c r="G22" s="51" t="s">
        <v>5897</v>
      </c>
      <c r="H22" s="51" t="s">
        <v>5894</v>
      </c>
    </row>
    <row r="23" spans="1:8" x14ac:dyDescent="0.25">
      <c r="A23" s="50" t="s">
        <v>5898</v>
      </c>
      <c r="B23" s="50" t="s">
        <v>347</v>
      </c>
      <c r="C23" s="50" t="s">
        <v>5899</v>
      </c>
      <c r="D23" s="50">
        <v>6761</v>
      </c>
      <c r="E23" s="50" t="s">
        <v>914</v>
      </c>
      <c r="F23" s="51" t="s">
        <v>5892</v>
      </c>
      <c r="G23" s="51" t="s">
        <v>5893</v>
      </c>
      <c r="H23" s="51" t="s">
        <v>5894</v>
      </c>
    </row>
    <row r="24" spans="1:8" x14ac:dyDescent="0.25">
      <c r="A24" s="50" t="s">
        <v>5900</v>
      </c>
      <c r="B24" s="50" t="s">
        <v>347</v>
      </c>
      <c r="C24" s="50" t="s">
        <v>5901</v>
      </c>
      <c r="D24" s="50">
        <v>3050</v>
      </c>
      <c r="E24" s="50" t="s">
        <v>914</v>
      </c>
      <c r="G24" s="51" t="s">
        <v>2949</v>
      </c>
      <c r="H24" s="51" t="s">
        <v>1177</v>
      </c>
    </row>
    <row r="25" spans="1:8" ht="75" x14ac:dyDescent="0.25">
      <c r="A25" s="50" t="s">
        <v>5902</v>
      </c>
      <c r="B25" s="50" t="s">
        <v>347</v>
      </c>
      <c r="C25" s="50" t="s">
        <v>5903</v>
      </c>
      <c r="D25" s="50">
        <v>3501</v>
      </c>
      <c r="E25" s="50" t="s">
        <v>914</v>
      </c>
      <c r="F25" s="51" t="s">
        <v>4356</v>
      </c>
      <c r="G25" s="51" t="s">
        <v>1549</v>
      </c>
      <c r="H25" s="51" t="s">
        <v>5904</v>
      </c>
    </row>
    <row r="26" spans="1:8" ht="30" x14ac:dyDescent="0.25">
      <c r="A26" s="50" t="s">
        <v>5905</v>
      </c>
      <c r="B26" s="50" t="s">
        <v>347</v>
      </c>
      <c r="C26" s="50" t="s">
        <v>5906</v>
      </c>
      <c r="D26" s="50">
        <v>2984</v>
      </c>
      <c r="E26" s="50" t="s">
        <v>914</v>
      </c>
      <c r="F26" s="51" t="s">
        <v>973</v>
      </c>
      <c r="G26" s="51" t="s">
        <v>953</v>
      </c>
      <c r="H26" s="51" t="s">
        <v>5439</v>
      </c>
    </row>
    <row r="27" spans="1:8" ht="45" x14ac:dyDescent="0.25">
      <c r="A27" s="50" t="s">
        <v>5907</v>
      </c>
      <c r="B27" s="50" t="s">
        <v>347</v>
      </c>
      <c r="C27" s="50" t="s">
        <v>5908</v>
      </c>
      <c r="D27" s="50">
        <v>1581</v>
      </c>
      <c r="E27" s="50" t="s">
        <v>914</v>
      </c>
      <c r="F27" s="51" t="s">
        <v>2424</v>
      </c>
      <c r="G27" s="51" t="s">
        <v>5909</v>
      </c>
      <c r="H27" s="51" t="s">
        <v>5910</v>
      </c>
    </row>
    <row r="28" spans="1:8" x14ac:dyDescent="0.25">
      <c r="A28" s="50" t="s">
        <v>5911</v>
      </c>
      <c r="B28" s="50" t="s">
        <v>347</v>
      </c>
      <c r="C28" s="50" t="s">
        <v>5912</v>
      </c>
      <c r="D28" s="50">
        <v>2219</v>
      </c>
      <c r="E28" s="50" t="s">
        <v>914</v>
      </c>
      <c r="F28" s="51" t="s">
        <v>5913</v>
      </c>
      <c r="G28" s="51" t="s">
        <v>5914</v>
      </c>
      <c r="H28" s="51" t="s">
        <v>5915</v>
      </c>
    </row>
    <row r="29" spans="1:8" ht="60" x14ac:dyDescent="0.25">
      <c r="A29" s="50" t="s">
        <v>5916</v>
      </c>
      <c r="B29" s="50" t="s">
        <v>347</v>
      </c>
      <c r="C29" s="50" t="s">
        <v>5917</v>
      </c>
      <c r="D29" s="50">
        <v>3638</v>
      </c>
      <c r="E29" s="50" t="s">
        <v>914</v>
      </c>
      <c r="F29" s="51" t="s">
        <v>2424</v>
      </c>
      <c r="G29" s="51" t="s">
        <v>2934</v>
      </c>
      <c r="H29" s="51" t="s">
        <v>5918</v>
      </c>
    </row>
    <row r="30" spans="1:8" ht="30" x14ac:dyDescent="0.25">
      <c r="A30" s="50" t="s">
        <v>5919</v>
      </c>
      <c r="B30" s="50" t="s">
        <v>347</v>
      </c>
      <c r="C30" s="50" t="s">
        <v>5920</v>
      </c>
      <c r="D30" s="50">
        <v>1639</v>
      </c>
      <c r="E30" s="50" t="s">
        <v>952</v>
      </c>
      <c r="F30" s="51" t="s">
        <v>973</v>
      </c>
      <c r="G30" s="51" t="s">
        <v>953</v>
      </c>
      <c r="H30" s="51" t="s">
        <v>2931</v>
      </c>
    </row>
    <row r="31" spans="1:8" x14ac:dyDescent="0.25">
      <c r="A31" s="50" t="s">
        <v>5921</v>
      </c>
      <c r="B31" s="50" t="s">
        <v>347</v>
      </c>
      <c r="C31" s="50" t="s">
        <v>5922</v>
      </c>
      <c r="D31" s="50">
        <v>1309</v>
      </c>
      <c r="E31" s="50" t="s">
        <v>914</v>
      </c>
      <c r="F31" s="51" t="s">
        <v>1087</v>
      </c>
      <c r="G31" s="51" t="s">
        <v>4296</v>
      </c>
      <c r="H31" s="51" t="s">
        <v>3990</v>
      </c>
    </row>
    <row r="32" spans="1:8" x14ac:dyDescent="0.25">
      <c r="A32" s="50" t="s">
        <v>5923</v>
      </c>
      <c r="B32" s="50" t="s">
        <v>347</v>
      </c>
      <c r="C32" s="50" t="s">
        <v>5924</v>
      </c>
      <c r="D32" s="50">
        <v>2899</v>
      </c>
      <c r="E32" s="50" t="s">
        <v>914</v>
      </c>
      <c r="G32" s="51" t="s">
        <v>5925</v>
      </c>
    </row>
    <row r="33" spans="1:8" ht="60" x14ac:dyDescent="0.25">
      <c r="A33" s="50" t="s">
        <v>5926</v>
      </c>
      <c r="B33" s="50" t="s">
        <v>347</v>
      </c>
      <c r="C33" s="50" t="s">
        <v>5927</v>
      </c>
      <c r="D33" s="50">
        <v>6960</v>
      </c>
      <c r="E33" s="50" t="s">
        <v>914</v>
      </c>
      <c r="F33" s="51" t="s">
        <v>5928</v>
      </c>
      <c r="G33" s="51" t="s">
        <v>5929</v>
      </c>
      <c r="H33" s="51" t="s">
        <v>5930</v>
      </c>
    </row>
    <row r="34" spans="1:8" ht="60" x14ac:dyDescent="0.25">
      <c r="A34" s="50" t="s">
        <v>5931</v>
      </c>
      <c r="B34" s="50" t="s">
        <v>347</v>
      </c>
      <c r="C34" s="50" t="s">
        <v>5932</v>
      </c>
      <c r="D34" s="50">
        <v>5862</v>
      </c>
      <c r="E34" s="50" t="s">
        <v>914</v>
      </c>
      <c r="F34" s="51" t="s">
        <v>5933</v>
      </c>
      <c r="G34" s="51" t="s">
        <v>5934</v>
      </c>
      <c r="H34" s="51" t="s">
        <v>5935</v>
      </c>
    </row>
    <row r="35" spans="1:8" ht="30" x14ac:dyDescent="0.25">
      <c r="A35" s="50" t="s">
        <v>5936</v>
      </c>
      <c r="B35" s="50" t="s">
        <v>347</v>
      </c>
      <c r="C35" s="50" t="s">
        <v>5937</v>
      </c>
      <c r="D35" s="50">
        <v>5522</v>
      </c>
      <c r="E35" s="50" t="s">
        <v>914</v>
      </c>
      <c r="F35" s="51" t="s">
        <v>1087</v>
      </c>
      <c r="G35" s="51" t="s">
        <v>5938</v>
      </c>
      <c r="H35" s="51" t="s">
        <v>5939</v>
      </c>
    </row>
    <row r="36" spans="1:8" x14ac:dyDescent="0.25">
      <c r="A36" s="50" t="s">
        <v>5940</v>
      </c>
      <c r="B36" s="50" t="s">
        <v>347</v>
      </c>
      <c r="C36" s="50" t="s">
        <v>5941</v>
      </c>
      <c r="D36" s="50">
        <v>3270</v>
      </c>
      <c r="E36" s="50" t="s">
        <v>914</v>
      </c>
      <c r="F36" s="51" t="s">
        <v>5913</v>
      </c>
      <c r="G36" s="51" t="s">
        <v>5914</v>
      </c>
      <c r="H36" s="51" t="s">
        <v>5915</v>
      </c>
    </row>
    <row r="37" spans="1:8" ht="75" x14ac:dyDescent="0.25">
      <c r="A37" s="50" t="s">
        <v>5942</v>
      </c>
      <c r="B37" s="50" t="s">
        <v>347</v>
      </c>
      <c r="C37" s="50" t="s">
        <v>5943</v>
      </c>
      <c r="D37" s="50">
        <v>2919</v>
      </c>
      <c r="E37" s="50" t="s">
        <v>914</v>
      </c>
      <c r="F37" s="51" t="s">
        <v>2424</v>
      </c>
      <c r="G37" s="51" t="s">
        <v>5909</v>
      </c>
      <c r="H37" s="51" t="s">
        <v>5944</v>
      </c>
    </row>
    <row r="38" spans="1:8" x14ac:dyDescent="0.25">
      <c r="A38" s="50" t="s">
        <v>5945</v>
      </c>
      <c r="B38" s="50" t="s">
        <v>347</v>
      </c>
      <c r="C38" s="50" t="s">
        <v>5946</v>
      </c>
      <c r="D38" s="50">
        <v>3028</v>
      </c>
      <c r="E38" s="50" t="s">
        <v>914</v>
      </c>
      <c r="G38" s="51" t="s">
        <v>2949</v>
      </c>
      <c r="H38" s="51" t="s">
        <v>1177</v>
      </c>
    </row>
    <row r="39" spans="1:8" ht="60" x14ac:dyDescent="0.25">
      <c r="A39" s="50" t="s">
        <v>5947</v>
      </c>
      <c r="B39" s="50" t="s">
        <v>347</v>
      </c>
      <c r="C39" s="50" t="s">
        <v>5948</v>
      </c>
      <c r="D39" s="50">
        <v>3460</v>
      </c>
      <c r="E39" s="50" t="s">
        <v>914</v>
      </c>
      <c r="F39" s="51" t="s">
        <v>2424</v>
      </c>
      <c r="G39" s="51" t="s">
        <v>2934</v>
      </c>
      <c r="H39" s="51" t="s">
        <v>5949</v>
      </c>
    </row>
    <row r="40" spans="1:8" ht="60" x14ac:dyDescent="0.25">
      <c r="A40" s="50" t="s">
        <v>5950</v>
      </c>
      <c r="B40" s="50" t="s">
        <v>347</v>
      </c>
      <c r="C40" s="50" t="s">
        <v>5951</v>
      </c>
      <c r="D40" s="50">
        <v>3793</v>
      </c>
      <c r="E40" s="50" t="s">
        <v>914</v>
      </c>
      <c r="F40" s="51" t="s">
        <v>2424</v>
      </c>
      <c r="G40" s="51" t="s">
        <v>2934</v>
      </c>
      <c r="H40" s="51" t="s">
        <v>5949</v>
      </c>
    </row>
    <row r="41" spans="1:8" ht="30" x14ac:dyDescent="0.25">
      <c r="A41" s="50" t="s">
        <v>5952</v>
      </c>
      <c r="B41" s="50" t="s">
        <v>347</v>
      </c>
      <c r="C41" s="50" t="s">
        <v>5953</v>
      </c>
      <c r="D41" s="50">
        <v>1458</v>
      </c>
      <c r="E41" s="50" t="s">
        <v>952</v>
      </c>
      <c r="F41" s="51" t="s">
        <v>973</v>
      </c>
      <c r="G41" s="51" t="s">
        <v>953</v>
      </c>
      <c r="H41" s="51" t="s">
        <v>2931</v>
      </c>
    </row>
    <row r="42" spans="1:8" ht="60" x14ac:dyDescent="0.25">
      <c r="A42" s="50" t="s">
        <v>5954</v>
      </c>
      <c r="B42" s="50" t="s">
        <v>347</v>
      </c>
      <c r="C42" s="50" t="s">
        <v>5955</v>
      </c>
      <c r="D42" s="50">
        <v>3493</v>
      </c>
      <c r="E42" s="50" t="s">
        <v>914</v>
      </c>
      <c r="F42" s="51" t="s">
        <v>2424</v>
      </c>
      <c r="G42" s="51" t="s">
        <v>2934</v>
      </c>
      <c r="H42" s="51" t="s">
        <v>5949</v>
      </c>
    </row>
    <row r="43" spans="1:8" x14ac:dyDescent="0.25">
      <c r="A43" s="50" t="s">
        <v>5956</v>
      </c>
      <c r="B43" s="50" t="s">
        <v>347</v>
      </c>
      <c r="C43" s="50" t="s">
        <v>5957</v>
      </c>
      <c r="D43" s="50">
        <v>2258</v>
      </c>
      <c r="E43" s="50" t="s">
        <v>1054</v>
      </c>
      <c r="F43" s="51" t="s">
        <v>1649</v>
      </c>
      <c r="G43" s="51" t="s">
        <v>5284</v>
      </c>
      <c r="H43" s="51" t="s">
        <v>1651</v>
      </c>
    </row>
    <row r="44" spans="1:8" ht="45" x14ac:dyDescent="0.25">
      <c r="A44" s="50" t="s">
        <v>5958</v>
      </c>
      <c r="B44" s="50" t="s">
        <v>347</v>
      </c>
      <c r="C44" s="50" t="s">
        <v>5959</v>
      </c>
      <c r="D44" s="50">
        <v>3615</v>
      </c>
      <c r="E44" s="50" t="s">
        <v>914</v>
      </c>
      <c r="F44" s="51" t="s">
        <v>1654</v>
      </c>
      <c r="G44" s="51" t="s">
        <v>5054</v>
      </c>
      <c r="H44" s="51" t="s">
        <v>1656</v>
      </c>
    </row>
    <row r="45" spans="1:8" ht="75" x14ac:dyDescent="0.25">
      <c r="A45" s="50" t="s">
        <v>5960</v>
      </c>
      <c r="B45" s="50" t="s">
        <v>347</v>
      </c>
      <c r="C45" s="50" t="s">
        <v>5961</v>
      </c>
      <c r="D45" s="50">
        <v>3877</v>
      </c>
      <c r="E45" s="50" t="s">
        <v>914</v>
      </c>
      <c r="F45" s="51" t="s">
        <v>2424</v>
      </c>
      <c r="G45" s="51" t="s">
        <v>2934</v>
      </c>
      <c r="H45" s="51" t="s">
        <v>5962</v>
      </c>
    </row>
    <row r="46" spans="1:8" ht="60" x14ac:dyDescent="0.25">
      <c r="A46" s="50" t="s">
        <v>5963</v>
      </c>
      <c r="B46" s="50" t="s">
        <v>347</v>
      </c>
      <c r="C46" s="50" t="s">
        <v>5964</v>
      </c>
      <c r="D46" s="50">
        <v>1954</v>
      </c>
      <c r="E46" s="50" t="s">
        <v>914</v>
      </c>
      <c r="F46" s="51" t="s">
        <v>2424</v>
      </c>
      <c r="G46" s="51" t="s">
        <v>2934</v>
      </c>
      <c r="H46" s="51" t="s">
        <v>5965</v>
      </c>
    </row>
    <row r="47" spans="1:8" ht="60" x14ac:dyDescent="0.25">
      <c r="A47" s="50" t="s">
        <v>5966</v>
      </c>
      <c r="B47" s="50" t="s">
        <v>347</v>
      </c>
      <c r="C47" s="50" t="s">
        <v>5967</v>
      </c>
      <c r="D47" s="50">
        <v>1649</v>
      </c>
      <c r="E47" s="50" t="s">
        <v>914</v>
      </c>
      <c r="F47" s="51" t="s">
        <v>2424</v>
      </c>
      <c r="G47" s="51" t="s">
        <v>2934</v>
      </c>
      <c r="H47" s="51" t="s">
        <v>5968</v>
      </c>
    </row>
    <row r="48" spans="1:8" ht="60" x14ac:dyDescent="0.25">
      <c r="A48" s="50" t="s">
        <v>5969</v>
      </c>
      <c r="B48" s="50" t="s">
        <v>347</v>
      </c>
      <c r="C48" s="50" t="s">
        <v>5970</v>
      </c>
      <c r="D48" s="50">
        <v>2441</v>
      </c>
      <c r="E48" s="50" t="s">
        <v>914</v>
      </c>
      <c r="F48" s="51" t="s">
        <v>2424</v>
      </c>
      <c r="G48" s="51" t="s">
        <v>2934</v>
      </c>
      <c r="H48" s="51" t="s">
        <v>5968</v>
      </c>
    </row>
    <row r="49" spans="1:8" ht="30" x14ac:dyDescent="0.25">
      <c r="A49" s="50" t="s">
        <v>5971</v>
      </c>
      <c r="B49" s="50" t="s">
        <v>347</v>
      </c>
      <c r="C49" s="50" t="s">
        <v>5972</v>
      </c>
      <c r="D49" s="50">
        <v>1135</v>
      </c>
      <c r="E49" s="50" t="s">
        <v>914</v>
      </c>
      <c r="F49" s="51" t="s">
        <v>1296</v>
      </c>
      <c r="G49" s="51" t="s">
        <v>5973</v>
      </c>
      <c r="H49" s="51" t="s">
        <v>5974</v>
      </c>
    </row>
    <row r="50" spans="1:8" ht="30" x14ac:dyDescent="0.25">
      <c r="A50" s="50" t="s">
        <v>5975</v>
      </c>
      <c r="B50" s="50" t="s">
        <v>347</v>
      </c>
      <c r="C50" s="50" t="s">
        <v>5976</v>
      </c>
      <c r="D50" s="50">
        <v>1540</v>
      </c>
      <c r="E50" s="50" t="s">
        <v>914</v>
      </c>
      <c r="F50" s="51" t="s">
        <v>1296</v>
      </c>
      <c r="G50" s="51" t="s">
        <v>5973</v>
      </c>
      <c r="H50" s="51" t="s">
        <v>5974</v>
      </c>
    </row>
    <row r="51" spans="1:8" ht="30" x14ac:dyDescent="0.25">
      <c r="A51" s="50" t="s">
        <v>5977</v>
      </c>
      <c r="B51" s="50" t="s">
        <v>347</v>
      </c>
      <c r="C51" s="50" t="s">
        <v>5978</v>
      </c>
      <c r="D51" s="50">
        <v>8843</v>
      </c>
      <c r="E51" s="50" t="s">
        <v>914</v>
      </c>
      <c r="F51" s="51" t="s">
        <v>1296</v>
      </c>
      <c r="G51" s="51" t="s">
        <v>5973</v>
      </c>
      <c r="H51" s="51" t="s">
        <v>5974</v>
      </c>
    </row>
    <row r="52" spans="1:8" ht="45" x14ac:dyDescent="0.25">
      <c r="A52" s="50" t="s">
        <v>5979</v>
      </c>
      <c r="B52" s="50" t="s">
        <v>347</v>
      </c>
      <c r="C52" s="50" t="s">
        <v>5980</v>
      </c>
      <c r="D52" s="50">
        <v>2972</v>
      </c>
      <c r="E52" s="50" t="s">
        <v>914</v>
      </c>
      <c r="F52" s="51" t="s">
        <v>5376</v>
      </c>
      <c r="G52" s="51" t="s">
        <v>5372</v>
      </c>
      <c r="H52" s="51" t="s">
        <v>5981</v>
      </c>
    </row>
    <row r="53" spans="1:8" x14ac:dyDescent="0.25">
      <c r="A53" s="50" t="s">
        <v>5982</v>
      </c>
      <c r="B53" s="50" t="s">
        <v>347</v>
      </c>
      <c r="C53" s="50" t="s">
        <v>5983</v>
      </c>
      <c r="D53" s="50">
        <v>325</v>
      </c>
      <c r="E53" s="50" t="s">
        <v>914</v>
      </c>
      <c r="G53" s="51" t="s">
        <v>4201</v>
      </c>
    </row>
    <row r="54" spans="1:8" ht="30" x14ac:dyDescent="0.25">
      <c r="A54" s="50" t="s">
        <v>5984</v>
      </c>
      <c r="B54" s="50" t="s">
        <v>347</v>
      </c>
      <c r="C54" s="50" t="s">
        <v>5985</v>
      </c>
      <c r="D54" s="50">
        <v>603</v>
      </c>
      <c r="E54" s="50" t="s">
        <v>914</v>
      </c>
      <c r="F54" s="51" t="s">
        <v>1296</v>
      </c>
      <c r="G54" s="51" t="s">
        <v>5986</v>
      </c>
      <c r="H54" s="51" t="s">
        <v>5974</v>
      </c>
    </row>
    <row r="55" spans="1:8" x14ac:dyDescent="0.25">
      <c r="A55" s="50" t="s">
        <v>5987</v>
      </c>
      <c r="B55" s="50" t="s">
        <v>347</v>
      </c>
      <c r="C55" s="50" t="s">
        <v>5988</v>
      </c>
      <c r="D55" s="50">
        <v>219</v>
      </c>
      <c r="E55" s="50" t="s">
        <v>914</v>
      </c>
      <c r="G55" s="51" t="s">
        <v>5989</v>
      </c>
      <c r="H55" s="51" t="s">
        <v>5990</v>
      </c>
    </row>
    <row r="56" spans="1:8" x14ac:dyDescent="0.25">
      <c r="A56" s="50" t="s">
        <v>5991</v>
      </c>
      <c r="B56" s="50" t="s">
        <v>347</v>
      </c>
      <c r="C56" s="50" t="s">
        <v>5992</v>
      </c>
      <c r="D56" s="50">
        <v>210</v>
      </c>
      <c r="E56" s="50" t="s">
        <v>914</v>
      </c>
      <c r="G56" s="51" t="s">
        <v>5989</v>
      </c>
      <c r="H56" s="51" t="s">
        <v>5990</v>
      </c>
    </row>
    <row r="57" spans="1:8" ht="30" x14ac:dyDescent="0.25">
      <c r="A57" s="50" t="s">
        <v>5993</v>
      </c>
      <c r="B57" s="50" t="s">
        <v>347</v>
      </c>
      <c r="C57" s="50" t="s">
        <v>5994</v>
      </c>
      <c r="D57" s="50">
        <v>1374</v>
      </c>
      <c r="E57" s="50" t="s">
        <v>914</v>
      </c>
      <c r="F57" s="51" t="s">
        <v>1296</v>
      </c>
      <c r="G57" s="51" t="s">
        <v>5995</v>
      </c>
      <c r="H57" s="51" t="s">
        <v>5974</v>
      </c>
    </row>
    <row r="58" spans="1:8" ht="45" x14ac:dyDescent="0.25">
      <c r="A58" s="50" t="s">
        <v>5996</v>
      </c>
      <c r="B58" s="50" t="s">
        <v>347</v>
      </c>
      <c r="C58" s="50" t="s">
        <v>5997</v>
      </c>
      <c r="D58" s="50">
        <v>6220</v>
      </c>
      <c r="E58" s="50" t="s">
        <v>914</v>
      </c>
      <c r="F58" s="51" t="s">
        <v>1654</v>
      </c>
      <c r="G58" s="51" t="s">
        <v>5998</v>
      </c>
      <c r="H58" s="51" t="s">
        <v>1656</v>
      </c>
    </row>
    <row r="59" spans="1:8" x14ac:dyDescent="0.25">
      <c r="A59" s="50" t="s">
        <v>5999</v>
      </c>
      <c r="B59" s="50" t="s">
        <v>347</v>
      </c>
      <c r="C59" s="50" t="s">
        <v>6000</v>
      </c>
      <c r="D59" s="50">
        <v>2093</v>
      </c>
      <c r="E59" s="50" t="s">
        <v>914</v>
      </c>
      <c r="G59" s="51" t="s">
        <v>6001</v>
      </c>
    </row>
    <row r="60" spans="1:8" ht="45" x14ac:dyDescent="0.25">
      <c r="A60" s="50" t="s">
        <v>6002</v>
      </c>
      <c r="B60" s="50" t="s">
        <v>347</v>
      </c>
      <c r="C60" s="50" t="s">
        <v>6003</v>
      </c>
      <c r="D60" s="50">
        <v>8668</v>
      </c>
      <c r="E60" s="50" t="s">
        <v>914</v>
      </c>
      <c r="F60" s="51" t="s">
        <v>1654</v>
      </c>
      <c r="G60" s="51" t="s">
        <v>6004</v>
      </c>
      <c r="H60" s="51" t="s">
        <v>1656</v>
      </c>
    </row>
    <row r="61" spans="1:8" ht="30" x14ac:dyDescent="0.25">
      <c r="A61" s="50" t="s">
        <v>6005</v>
      </c>
      <c r="B61" s="50" t="s">
        <v>347</v>
      </c>
      <c r="C61" s="50" t="s">
        <v>6006</v>
      </c>
      <c r="D61" s="50">
        <v>1563</v>
      </c>
      <c r="E61" s="50" t="s">
        <v>914</v>
      </c>
      <c r="F61" s="51" t="s">
        <v>6007</v>
      </c>
      <c r="G61" s="51" t="s">
        <v>1937</v>
      </c>
      <c r="H61" s="51" t="s">
        <v>1938</v>
      </c>
    </row>
    <row r="62" spans="1:8" ht="30" x14ac:dyDescent="0.25">
      <c r="A62" s="50" t="s">
        <v>6008</v>
      </c>
      <c r="B62" s="50" t="s">
        <v>347</v>
      </c>
      <c r="C62" s="50" t="s">
        <v>6009</v>
      </c>
      <c r="D62" s="50">
        <v>1865</v>
      </c>
      <c r="E62" s="50" t="s">
        <v>914</v>
      </c>
      <c r="F62" s="51" t="s">
        <v>4957</v>
      </c>
      <c r="G62" s="51" t="s">
        <v>6010</v>
      </c>
      <c r="H62" s="51" t="s">
        <v>4959</v>
      </c>
    </row>
    <row r="63" spans="1:8" ht="45" x14ac:dyDescent="0.25">
      <c r="A63" s="50" t="s">
        <v>6011</v>
      </c>
      <c r="B63" s="50" t="s">
        <v>347</v>
      </c>
      <c r="C63" s="50" t="s">
        <v>6012</v>
      </c>
      <c r="D63" s="50">
        <v>5417</v>
      </c>
      <c r="E63" s="50" t="s">
        <v>914</v>
      </c>
      <c r="F63" s="51" t="s">
        <v>2274</v>
      </c>
      <c r="G63" s="51" t="s">
        <v>6013</v>
      </c>
      <c r="H63" s="51" t="s">
        <v>2276</v>
      </c>
    </row>
    <row r="64" spans="1:8" x14ac:dyDescent="0.25">
      <c r="A64" s="50" t="s">
        <v>6014</v>
      </c>
      <c r="B64" s="50" t="s">
        <v>347</v>
      </c>
      <c r="C64" s="50" t="s">
        <v>6015</v>
      </c>
      <c r="D64" s="50">
        <v>258</v>
      </c>
      <c r="E64" s="50" t="s">
        <v>914</v>
      </c>
      <c r="G64" s="51" t="s">
        <v>6016</v>
      </c>
    </row>
    <row r="65" spans="1:8" x14ac:dyDescent="0.25">
      <c r="A65" s="50" t="s">
        <v>6017</v>
      </c>
      <c r="B65" s="50" t="s">
        <v>347</v>
      </c>
      <c r="C65" s="50" t="s">
        <v>6018</v>
      </c>
      <c r="D65" s="50">
        <v>2488</v>
      </c>
      <c r="E65" s="50" t="s">
        <v>914</v>
      </c>
      <c r="G65" s="51" t="s">
        <v>4033</v>
      </c>
      <c r="H65" s="51" t="s">
        <v>4034</v>
      </c>
    </row>
    <row r="66" spans="1:8" x14ac:dyDescent="0.25">
      <c r="A66" s="50" t="s">
        <v>6019</v>
      </c>
      <c r="B66" s="50" t="s">
        <v>347</v>
      </c>
      <c r="C66" s="50" t="s">
        <v>6020</v>
      </c>
      <c r="D66" s="50">
        <v>1936</v>
      </c>
      <c r="E66" s="50" t="s">
        <v>914</v>
      </c>
      <c r="G66" s="51" t="s">
        <v>6021</v>
      </c>
    </row>
    <row r="67" spans="1:8" ht="45" x14ac:dyDescent="0.25">
      <c r="A67" s="50" t="s">
        <v>6022</v>
      </c>
      <c r="B67" s="50" t="s">
        <v>347</v>
      </c>
      <c r="C67" s="50" t="s">
        <v>6023</v>
      </c>
      <c r="D67" s="50">
        <v>4086</v>
      </c>
      <c r="E67" s="50" t="s">
        <v>914</v>
      </c>
      <c r="F67" s="51" t="s">
        <v>973</v>
      </c>
      <c r="G67" s="51" t="s">
        <v>5073</v>
      </c>
      <c r="H67" s="51" t="s">
        <v>2891</v>
      </c>
    </row>
    <row r="68" spans="1:8" x14ac:dyDescent="0.25">
      <c r="A68" s="50" t="s">
        <v>6024</v>
      </c>
      <c r="B68" s="50" t="s">
        <v>347</v>
      </c>
      <c r="C68" s="50" t="s">
        <v>6025</v>
      </c>
      <c r="D68" s="50">
        <v>3456</v>
      </c>
      <c r="E68" s="50" t="s">
        <v>914</v>
      </c>
      <c r="G68" s="51" t="s">
        <v>6001</v>
      </c>
    </row>
    <row r="69" spans="1:8" x14ac:dyDescent="0.25">
      <c r="A69" s="50" t="s">
        <v>6026</v>
      </c>
      <c r="B69" s="50" t="s">
        <v>347</v>
      </c>
      <c r="C69" s="50" t="s">
        <v>6027</v>
      </c>
      <c r="D69" s="50">
        <v>549</v>
      </c>
      <c r="E69" s="50" t="s">
        <v>914</v>
      </c>
      <c r="G69" s="51" t="s">
        <v>6001</v>
      </c>
    </row>
    <row r="70" spans="1:8" ht="45" x14ac:dyDescent="0.25">
      <c r="A70" s="50" t="s">
        <v>6028</v>
      </c>
      <c r="B70" s="50" t="s">
        <v>347</v>
      </c>
      <c r="C70" s="50" t="s">
        <v>6029</v>
      </c>
      <c r="D70" s="50">
        <v>6529</v>
      </c>
      <c r="E70" s="50" t="s">
        <v>914</v>
      </c>
      <c r="F70" s="51" t="s">
        <v>1654</v>
      </c>
      <c r="G70" s="51" t="s">
        <v>6004</v>
      </c>
      <c r="H70" s="51" t="s">
        <v>1656</v>
      </c>
    </row>
    <row r="71" spans="1:8" ht="45" x14ac:dyDescent="0.25">
      <c r="A71" s="50" t="s">
        <v>6030</v>
      </c>
      <c r="B71" s="50" t="s">
        <v>347</v>
      </c>
      <c r="C71" s="50" t="s">
        <v>6031</v>
      </c>
      <c r="D71" s="50">
        <v>5162</v>
      </c>
      <c r="E71" s="50" t="s">
        <v>914</v>
      </c>
      <c r="F71" s="51" t="s">
        <v>1654</v>
      </c>
      <c r="G71" s="51" t="s">
        <v>6004</v>
      </c>
      <c r="H71" s="51" t="s">
        <v>1656</v>
      </c>
    </row>
    <row r="72" spans="1:8" ht="60" x14ac:dyDescent="0.25">
      <c r="A72" s="50" t="s">
        <v>6032</v>
      </c>
      <c r="B72" s="50" t="s">
        <v>347</v>
      </c>
      <c r="C72" s="50" t="s">
        <v>6033</v>
      </c>
      <c r="D72" s="50">
        <v>3285</v>
      </c>
      <c r="E72" s="50" t="s">
        <v>914</v>
      </c>
      <c r="F72" s="51" t="s">
        <v>2424</v>
      </c>
      <c r="G72" s="51" t="s">
        <v>2798</v>
      </c>
      <c r="H72" s="51" t="s">
        <v>2935</v>
      </c>
    </row>
    <row r="73" spans="1:8" ht="45" x14ac:dyDescent="0.25">
      <c r="A73" s="50" t="s">
        <v>6034</v>
      </c>
      <c r="B73" s="50" t="s">
        <v>347</v>
      </c>
      <c r="C73" s="50" t="s">
        <v>6035</v>
      </c>
      <c r="D73" s="50">
        <v>3608</v>
      </c>
      <c r="E73" s="50" t="s">
        <v>914</v>
      </c>
      <c r="F73" s="51" t="s">
        <v>1654</v>
      </c>
      <c r="G73" s="51" t="s">
        <v>6004</v>
      </c>
      <c r="H73" s="51" t="s">
        <v>1656</v>
      </c>
    </row>
    <row r="74" spans="1:8" x14ac:dyDescent="0.25">
      <c r="A74" s="50" t="s">
        <v>6036</v>
      </c>
      <c r="B74" s="50" t="s">
        <v>347</v>
      </c>
      <c r="C74" s="50" t="s">
        <v>6037</v>
      </c>
      <c r="D74" s="50">
        <v>696</v>
      </c>
      <c r="E74" s="50" t="s">
        <v>914</v>
      </c>
      <c r="G74" s="51" t="s">
        <v>3502</v>
      </c>
    </row>
    <row r="76" spans="1:8" x14ac:dyDescent="0.25">
      <c r="A76" s="53" t="s">
        <v>860</v>
      </c>
    </row>
    <row r="77" spans="1:8" ht="45" x14ac:dyDescent="0.25">
      <c r="A77" s="51" t="s">
        <v>5996</v>
      </c>
      <c r="B77" s="51" t="s">
        <v>347</v>
      </c>
      <c r="C77" s="51" t="s">
        <v>5997</v>
      </c>
      <c r="D77" s="51">
        <v>6219</v>
      </c>
      <c r="E77" s="51" t="s">
        <v>914</v>
      </c>
      <c r="F77" s="51" t="s">
        <v>1654</v>
      </c>
      <c r="G77" s="51" t="s">
        <v>5998</v>
      </c>
      <c r="H77" s="51" t="s">
        <v>1656</v>
      </c>
    </row>
    <row r="78" spans="1:8" x14ac:dyDescent="0.25">
      <c r="A78" s="51" t="s">
        <v>5999</v>
      </c>
      <c r="B78" s="51" t="s">
        <v>347</v>
      </c>
      <c r="C78" s="51" t="s">
        <v>6000</v>
      </c>
      <c r="D78" s="51">
        <v>2092</v>
      </c>
      <c r="E78" s="51" t="s">
        <v>914</v>
      </c>
      <c r="G78" s="51" t="s">
        <v>6001</v>
      </c>
    </row>
    <row r="79" spans="1:8" ht="45" x14ac:dyDescent="0.25">
      <c r="A79" s="51" t="s">
        <v>6002</v>
      </c>
      <c r="B79" s="51" t="s">
        <v>347</v>
      </c>
      <c r="C79" s="51" t="s">
        <v>6003</v>
      </c>
      <c r="D79" s="51">
        <v>8667</v>
      </c>
      <c r="E79" s="51" t="s">
        <v>914</v>
      </c>
      <c r="F79" s="51" t="s">
        <v>1654</v>
      </c>
      <c r="G79" s="51" t="s">
        <v>6004</v>
      </c>
      <c r="H79" s="51" t="s">
        <v>1656</v>
      </c>
    </row>
    <row r="80" spans="1:8" ht="30" x14ac:dyDescent="0.25">
      <c r="A80" s="51" t="s">
        <v>6005</v>
      </c>
      <c r="B80" s="51" t="s">
        <v>347</v>
      </c>
      <c r="C80" s="51" t="s">
        <v>6006</v>
      </c>
      <c r="D80" s="51">
        <v>1562</v>
      </c>
      <c r="E80" s="51" t="s">
        <v>914</v>
      </c>
      <c r="F80" s="51" t="s">
        <v>1775</v>
      </c>
      <c r="G80" s="51" t="s">
        <v>1937</v>
      </c>
      <c r="H80" s="51" t="s">
        <v>1938</v>
      </c>
    </row>
    <row r="81" spans="1:8" ht="30" x14ac:dyDescent="0.25">
      <c r="A81" s="51" t="s">
        <v>6008</v>
      </c>
      <c r="B81" s="51" t="s">
        <v>347</v>
      </c>
      <c r="C81" s="51" t="s">
        <v>6009</v>
      </c>
      <c r="D81" s="51">
        <v>864</v>
      </c>
      <c r="E81" s="51" t="s">
        <v>914</v>
      </c>
      <c r="F81" s="51" t="s">
        <v>4957</v>
      </c>
      <c r="G81" s="51" t="s">
        <v>6010</v>
      </c>
      <c r="H81" s="51" t="s">
        <v>4959</v>
      </c>
    </row>
    <row r="82" spans="1:8" ht="45" x14ac:dyDescent="0.25">
      <c r="A82" s="51" t="s">
        <v>6011</v>
      </c>
      <c r="B82" s="51" t="s">
        <v>347</v>
      </c>
      <c r="C82" s="51" t="s">
        <v>6012</v>
      </c>
      <c r="D82" s="51">
        <v>5416</v>
      </c>
      <c r="E82" s="51" t="s">
        <v>914</v>
      </c>
      <c r="F82" s="51" t="s">
        <v>2274</v>
      </c>
      <c r="G82" s="51" t="s">
        <v>6013</v>
      </c>
      <c r="H82" s="51" t="s">
        <v>2276</v>
      </c>
    </row>
    <row r="83" spans="1:8" x14ac:dyDescent="0.25">
      <c r="A83" s="51" t="s">
        <v>6014</v>
      </c>
      <c r="B83" s="51" t="s">
        <v>347</v>
      </c>
      <c r="C83" s="51" t="s">
        <v>6015</v>
      </c>
      <c r="D83" s="51">
        <v>257</v>
      </c>
      <c r="E83" s="51" t="s">
        <v>914</v>
      </c>
      <c r="G83" s="51" t="s">
        <v>6016</v>
      </c>
    </row>
    <row r="84" spans="1:8" x14ac:dyDescent="0.25">
      <c r="A84" s="51" t="s">
        <v>6017</v>
      </c>
      <c r="B84" s="51" t="s">
        <v>347</v>
      </c>
      <c r="C84" s="51" t="s">
        <v>6018</v>
      </c>
      <c r="D84" s="51">
        <v>2487</v>
      </c>
      <c r="E84" s="51" t="s">
        <v>914</v>
      </c>
      <c r="G84" s="51" t="s">
        <v>4033</v>
      </c>
      <c r="H84" s="51" t="s">
        <v>4034</v>
      </c>
    </row>
    <row r="85" spans="1:8" x14ac:dyDescent="0.25">
      <c r="A85" s="51" t="s">
        <v>6019</v>
      </c>
      <c r="B85" s="51" t="s">
        <v>347</v>
      </c>
      <c r="C85" s="51" t="s">
        <v>6020</v>
      </c>
      <c r="D85" s="51">
        <v>1935</v>
      </c>
      <c r="E85" s="51" t="s">
        <v>914</v>
      </c>
      <c r="G85" s="51" t="s">
        <v>6021</v>
      </c>
    </row>
    <row r="86" spans="1:8" ht="30" x14ac:dyDescent="0.25">
      <c r="A86" s="51" t="s">
        <v>6022</v>
      </c>
      <c r="B86" s="51" t="s">
        <v>347</v>
      </c>
      <c r="C86" s="51" t="s">
        <v>6023</v>
      </c>
      <c r="D86" s="51">
        <v>4085</v>
      </c>
      <c r="E86" s="51" t="s">
        <v>914</v>
      </c>
      <c r="F86" s="51" t="s">
        <v>973</v>
      </c>
      <c r="G86" s="51" t="s">
        <v>5073</v>
      </c>
      <c r="H86" s="51" t="s">
        <v>6038</v>
      </c>
    </row>
    <row r="87" spans="1:8" x14ac:dyDescent="0.25">
      <c r="A87" s="51" t="s">
        <v>6024</v>
      </c>
      <c r="B87" s="51" t="s">
        <v>347</v>
      </c>
      <c r="C87" s="51" t="s">
        <v>6025</v>
      </c>
      <c r="D87" s="51">
        <v>3455</v>
      </c>
      <c r="E87" s="51" t="s">
        <v>914</v>
      </c>
      <c r="G87" s="51" t="s">
        <v>6001</v>
      </c>
    </row>
    <row r="88" spans="1:8" ht="45" x14ac:dyDescent="0.25">
      <c r="A88" s="51" t="s">
        <v>6028</v>
      </c>
      <c r="B88" s="51" t="s">
        <v>347</v>
      </c>
      <c r="C88" s="51" t="s">
        <v>6029</v>
      </c>
      <c r="D88" s="51">
        <v>6528</v>
      </c>
      <c r="E88" s="51" t="s">
        <v>914</v>
      </c>
      <c r="F88" s="51" t="s">
        <v>1654</v>
      </c>
      <c r="G88" s="51" t="s">
        <v>6004</v>
      </c>
      <c r="H88" s="51" t="s">
        <v>1656</v>
      </c>
    </row>
    <row r="89" spans="1:8" ht="45" x14ac:dyDescent="0.25">
      <c r="A89" s="51" t="s">
        <v>6030</v>
      </c>
      <c r="B89" s="51" t="s">
        <v>347</v>
      </c>
      <c r="C89" s="51" t="s">
        <v>6031</v>
      </c>
      <c r="D89" s="51">
        <v>5161</v>
      </c>
      <c r="E89" s="51" t="s">
        <v>914</v>
      </c>
      <c r="F89" s="51" t="s">
        <v>1654</v>
      </c>
      <c r="G89" s="51" t="s">
        <v>6004</v>
      </c>
      <c r="H89" s="51" t="s">
        <v>1656</v>
      </c>
    </row>
    <row r="90" spans="1:8" ht="60" x14ac:dyDescent="0.25">
      <c r="A90" s="51" t="s">
        <v>6032</v>
      </c>
      <c r="B90" s="51" t="s">
        <v>347</v>
      </c>
      <c r="C90" s="51" t="s">
        <v>6033</v>
      </c>
      <c r="D90" s="51">
        <v>3284</v>
      </c>
      <c r="E90" s="51" t="s">
        <v>914</v>
      </c>
      <c r="F90" s="51" t="s">
        <v>2424</v>
      </c>
      <c r="G90" s="51" t="s">
        <v>2798</v>
      </c>
      <c r="H90" s="51" t="s">
        <v>2935</v>
      </c>
    </row>
    <row r="91" spans="1:8" ht="45" x14ac:dyDescent="0.25">
      <c r="A91" s="51" t="s">
        <v>6034</v>
      </c>
      <c r="B91" s="51" t="s">
        <v>347</v>
      </c>
      <c r="C91" s="51" t="s">
        <v>6035</v>
      </c>
      <c r="D91" s="51">
        <v>3607</v>
      </c>
      <c r="E91" s="51" t="s">
        <v>914</v>
      </c>
      <c r="F91" s="51" t="s">
        <v>1654</v>
      </c>
      <c r="G91" s="51" t="s">
        <v>6004</v>
      </c>
      <c r="H91" s="51" t="s">
        <v>1656</v>
      </c>
    </row>
    <row r="92" spans="1:8" x14ac:dyDescent="0.25">
      <c r="A92" s="51" t="s">
        <v>6036</v>
      </c>
      <c r="B92" s="51" t="s">
        <v>347</v>
      </c>
      <c r="C92" s="51" t="s">
        <v>6037</v>
      </c>
      <c r="D92" s="51">
        <v>695</v>
      </c>
      <c r="E92" s="51" t="s">
        <v>914</v>
      </c>
      <c r="G92" s="51" t="s">
        <v>3502</v>
      </c>
    </row>
    <row r="93" spans="1:8" x14ac:dyDescent="0.25">
      <c r="A93" s="51" t="s">
        <v>6039</v>
      </c>
      <c r="B93" s="51" t="s">
        <v>347</v>
      </c>
      <c r="C93" s="51" t="s">
        <v>6040</v>
      </c>
      <c r="D93" s="51">
        <v>3054</v>
      </c>
      <c r="E93" s="51" t="s">
        <v>1062</v>
      </c>
      <c r="G93" s="51" t="s">
        <v>6041</v>
      </c>
    </row>
    <row r="94" spans="1:8" ht="45" x14ac:dyDescent="0.25">
      <c r="A94" s="51" t="s">
        <v>6042</v>
      </c>
      <c r="B94" s="51" t="s">
        <v>347</v>
      </c>
      <c r="C94" s="51" t="s">
        <v>6043</v>
      </c>
      <c r="D94" s="51">
        <v>6729</v>
      </c>
      <c r="E94" s="51" t="s">
        <v>914</v>
      </c>
      <c r="F94" s="51" t="s">
        <v>1654</v>
      </c>
      <c r="G94" s="51" t="s">
        <v>4788</v>
      </c>
      <c r="H94" s="51" t="s">
        <v>1656</v>
      </c>
    </row>
    <row r="95" spans="1:8" x14ac:dyDescent="0.25">
      <c r="A95" s="51" t="s">
        <v>6044</v>
      </c>
      <c r="B95" s="51" t="s">
        <v>347</v>
      </c>
      <c r="C95" s="51" t="s">
        <v>6045</v>
      </c>
      <c r="D95" s="51">
        <v>257</v>
      </c>
      <c r="E95" s="51" t="s">
        <v>914</v>
      </c>
      <c r="G95" s="51" t="s">
        <v>6046</v>
      </c>
    </row>
    <row r="96" spans="1:8" x14ac:dyDescent="0.25">
      <c r="A96" s="51" t="s">
        <v>6047</v>
      </c>
      <c r="B96" s="51" t="s">
        <v>347</v>
      </c>
      <c r="C96" s="51" t="s">
        <v>6048</v>
      </c>
      <c r="D96" s="51">
        <v>917</v>
      </c>
      <c r="E96" s="51" t="s">
        <v>914</v>
      </c>
      <c r="G96" s="51" t="s">
        <v>6004</v>
      </c>
      <c r="H96" s="51" t="s">
        <v>3113</v>
      </c>
    </row>
    <row r="97" spans="1:8" ht="30" x14ac:dyDescent="0.25">
      <c r="A97" s="51" t="s">
        <v>6049</v>
      </c>
      <c r="B97" s="51" t="s">
        <v>347</v>
      </c>
      <c r="C97" s="51" t="s">
        <v>6050</v>
      </c>
      <c r="D97" s="51">
        <v>6416</v>
      </c>
      <c r="E97" s="51" t="s">
        <v>914</v>
      </c>
      <c r="F97" s="51" t="s">
        <v>1120</v>
      </c>
      <c r="G97" s="51" t="s">
        <v>6051</v>
      </c>
      <c r="H97" s="51" t="s">
        <v>6052</v>
      </c>
    </row>
    <row r="98" spans="1:8" x14ac:dyDescent="0.25">
      <c r="A98" s="51" t="s">
        <v>6053</v>
      </c>
      <c r="B98" s="51" t="s">
        <v>347</v>
      </c>
      <c r="C98" s="51" t="s">
        <v>6054</v>
      </c>
      <c r="D98" s="51">
        <v>4667</v>
      </c>
      <c r="E98" s="51" t="s">
        <v>914</v>
      </c>
      <c r="G98" s="51" t="s">
        <v>6001</v>
      </c>
    </row>
    <row r="99" spans="1:8" ht="45" x14ac:dyDescent="0.25">
      <c r="A99" s="51" t="s">
        <v>6055</v>
      </c>
      <c r="B99" s="51" t="s">
        <v>347</v>
      </c>
      <c r="C99" s="51" t="s">
        <v>6056</v>
      </c>
      <c r="D99" s="51">
        <v>4925</v>
      </c>
      <c r="E99" s="51" t="s">
        <v>914</v>
      </c>
      <c r="F99" s="51" t="s">
        <v>4669</v>
      </c>
      <c r="G99" s="51" t="s">
        <v>6004</v>
      </c>
      <c r="H99" s="51" t="s">
        <v>5815</v>
      </c>
    </row>
    <row r="100" spans="1:8" x14ac:dyDescent="0.25">
      <c r="A100" s="51" t="s">
        <v>6057</v>
      </c>
      <c r="B100" s="51" t="s">
        <v>347</v>
      </c>
      <c r="C100" s="51" t="s">
        <v>6058</v>
      </c>
      <c r="D100" s="51">
        <v>1420</v>
      </c>
      <c r="E100" s="51" t="s">
        <v>914</v>
      </c>
      <c r="G100" s="51" t="s">
        <v>1511</v>
      </c>
      <c r="H100" s="51" t="s">
        <v>6059</v>
      </c>
    </row>
    <row r="101" spans="1:8" x14ac:dyDescent="0.25">
      <c r="A101" s="51" t="s">
        <v>6060</v>
      </c>
      <c r="B101" s="51" t="s">
        <v>347</v>
      </c>
      <c r="C101" s="51" t="s">
        <v>6061</v>
      </c>
      <c r="D101" s="51"/>
      <c r="E101" s="51" t="s">
        <v>914</v>
      </c>
      <c r="G101" s="51" t="s">
        <v>4033</v>
      </c>
      <c r="H101" s="51" t="s">
        <v>4034</v>
      </c>
    </row>
    <row r="102" spans="1:8" ht="30" x14ac:dyDescent="0.25">
      <c r="A102" s="51" t="s">
        <v>6062</v>
      </c>
      <c r="B102" s="51" t="s">
        <v>347</v>
      </c>
      <c r="C102" s="51" t="s">
        <v>6063</v>
      </c>
      <c r="D102" s="51">
        <v>2482</v>
      </c>
      <c r="E102" s="51" t="s">
        <v>914</v>
      </c>
      <c r="F102" s="51" t="s">
        <v>1614</v>
      </c>
      <c r="G102" s="51" t="s">
        <v>6064</v>
      </c>
      <c r="H102" s="51" t="s">
        <v>6065</v>
      </c>
    </row>
    <row r="103" spans="1:8" ht="30" x14ac:dyDescent="0.25">
      <c r="A103" s="51" t="s">
        <v>6066</v>
      </c>
      <c r="B103" s="51" t="s">
        <v>347</v>
      </c>
      <c r="C103" s="51" t="s">
        <v>6067</v>
      </c>
      <c r="D103" s="51">
        <v>2217</v>
      </c>
      <c r="E103" s="51" t="s">
        <v>914</v>
      </c>
      <c r="G103" s="51" t="s">
        <v>4033</v>
      </c>
      <c r="H103" s="51" t="s">
        <v>6068</v>
      </c>
    </row>
    <row r="104" spans="1:8" ht="30" x14ac:dyDescent="0.25">
      <c r="A104" s="51" t="s">
        <v>6069</v>
      </c>
      <c r="B104" s="51" t="s">
        <v>347</v>
      </c>
      <c r="C104" s="51" t="s">
        <v>6070</v>
      </c>
      <c r="D104" s="51">
        <v>44818</v>
      </c>
      <c r="E104" s="51" t="s">
        <v>914</v>
      </c>
      <c r="F104" s="51" t="s">
        <v>1296</v>
      </c>
      <c r="G104" s="51" t="s">
        <v>5995</v>
      </c>
      <c r="H104" s="51" t="s">
        <v>5974</v>
      </c>
    </row>
    <row r="105" spans="1:8" x14ac:dyDescent="0.25">
      <c r="A105" s="51" t="s">
        <v>6071</v>
      </c>
      <c r="B105" s="51" t="s">
        <v>347</v>
      </c>
      <c r="C105" s="51" t="s">
        <v>6072</v>
      </c>
      <c r="D105" s="51">
        <v>472</v>
      </c>
      <c r="E105" s="51" t="s">
        <v>914</v>
      </c>
      <c r="G105" s="51" t="s">
        <v>6073</v>
      </c>
    </row>
    <row r="106" spans="1:8" ht="30" x14ac:dyDescent="0.25">
      <c r="A106" s="51" t="s">
        <v>6074</v>
      </c>
      <c r="B106" s="51" t="s">
        <v>347</v>
      </c>
      <c r="C106" s="51" t="s">
        <v>6075</v>
      </c>
      <c r="D106" s="51">
        <v>1833</v>
      </c>
      <c r="E106" s="51" t="s">
        <v>914</v>
      </c>
      <c r="F106" s="51" t="s">
        <v>3355</v>
      </c>
      <c r="G106" s="51" t="s">
        <v>1751</v>
      </c>
      <c r="H106" s="51" t="s">
        <v>6076</v>
      </c>
    </row>
    <row r="107" spans="1:8" x14ac:dyDescent="0.25">
      <c r="A107" s="51" t="s">
        <v>6077</v>
      </c>
      <c r="B107" s="51" t="s">
        <v>347</v>
      </c>
      <c r="C107" s="51" t="s">
        <v>6078</v>
      </c>
      <c r="D107" s="51">
        <v>7013</v>
      </c>
      <c r="E107" s="51" t="s">
        <v>914</v>
      </c>
      <c r="G107" s="51" t="s">
        <v>6079</v>
      </c>
      <c r="H107" s="51" t="s">
        <v>6080</v>
      </c>
    </row>
    <row r="108" spans="1:8" x14ac:dyDescent="0.25">
      <c r="A108" s="51" t="s">
        <v>6081</v>
      </c>
      <c r="B108" s="51" t="s">
        <v>347</v>
      </c>
      <c r="C108" s="51" t="s">
        <v>6082</v>
      </c>
      <c r="D108" s="51">
        <v>930</v>
      </c>
      <c r="E108" s="51" t="s">
        <v>914</v>
      </c>
      <c r="G108" s="51" t="s">
        <v>4033</v>
      </c>
      <c r="H108" s="51" t="s">
        <v>1719</v>
      </c>
    </row>
    <row r="109" spans="1:8" x14ac:dyDescent="0.25">
      <c r="A109" s="51" t="s">
        <v>6083</v>
      </c>
      <c r="B109" s="51" t="s">
        <v>347</v>
      </c>
      <c r="C109" s="51" t="s">
        <v>6084</v>
      </c>
      <c r="D109" s="51">
        <v>3521</v>
      </c>
      <c r="E109" s="51" t="s">
        <v>914</v>
      </c>
      <c r="G109" s="51" t="s">
        <v>2697</v>
      </c>
      <c r="H109" s="51" t="s">
        <v>2698</v>
      </c>
    </row>
    <row r="110" spans="1:8" x14ac:dyDescent="0.25">
      <c r="A110" s="51" t="s">
        <v>6085</v>
      </c>
      <c r="B110" s="51" t="s">
        <v>347</v>
      </c>
      <c r="C110" s="51" t="s">
        <v>6086</v>
      </c>
      <c r="D110" s="51">
        <v>212</v>
      </c>
      <c r="E110" s="51" t="s">
        <v>914</v>
      </c>
      <c r="G110" s="51" t="s">
        <v>6087</v>
      </c>
    </row>
    <row r="111" spans="1:8" x14ac:dyDescent="0.25">
      <c r="A111" s="51" t="s">
        <v>6088</v>
      </c>
      <c r="B111" s="51" t="s">
        <v>347</v>
      </c>
      <c r="C111" s="51" t="s">
        <v>6089</v>
      </c>
      <c r="D111" s="51">
        <v>215</v>
      </c>
      <c r="E111" s="51" t="s">
        <v>914</v>
      </c>
      <c r="G111" s="51" t="s">
        <v>6090</v>
      </c>
    </row>
    <row r="112" spans="1:8" x14ac:dyDescent="0.25">
      <c r="A112" s="51" t="s">
        <v>6091</v>
      </c>
      <c r="B112" s="51" t="s">
        <v>347</v>
      </c>
      <c r="C112" s="51" t="s">
        <v>6092</v>
      </c>
      <c r="D112" s="51">
        <v>509</v>
      </c>
      <c r="E112" s="51" t="s">
        <v>914</v>
      </c>
      <c r="F112" s="51" t="s">
        <v>6093</v>
      </c>
      <c r="G112" s="51" t="s">
        <v>934</v>
      </c>
      <c r="H112" s="51" t="s">
        <v>6094</v>
      </c>
    </row>
    <row r="113" spans="1:8" x14ac:dyDescent="0.25">
      <c r="A113" s="51" t="s">
        <v>6095</v>
      </c>
      <c r="B113" s="51" t="s">
        <v>347</v>
      </c>
      <c r="C113" s="51" t="s">
        <v>6096</v>
      </c>
      <c r="D113" s="51">
        <v>4971</v>
      </c>
      <c r="E113" s="51" t="s">
        <v>914</v>
      </c>
      <c r="G113" s="51" t="s">
        <v>1794</v>
      </c>
      <c r="H113" s="51" t="s">
        <v>1795</v>
      </c>
    </row>
    <row r="114" spans="1:8" ht="75" x14ac:dyDescent="0.25">
      <c r="A114" s="51" t="s">
        <v>6097</v>
      </c>
      <c r="B114" s="51" t="s">
        <v>347</v>
      </c>
      <c r="C114" s="51" t="s">
        <v>6098</v>
      </c>
      <c r="D114" s="51">
        <v>3751</v>
      </c>
      <c r="E114" s="51" t="s">
        <v>914</v>
      </c>
      <c r="F114" s="51" t="s">
        <v>4356</v>
      </c>
      <c r="G114" s="51" t="s">
        <v>1831</v>
      </c>
      <c r="H114" s="51" t="s">
        <v>6099</v>
      </c>
    </row>
    <row r="115" spans="1:8" ht="75" x14ac:dyDescent="0.25">
      <c r="A115" s="51" t="s">
        <v>6100</v>
      </c>
      <c r="B115" s="51" t="s">
        <v>347</v>
      </c>
      <c r="C115" s="51" t="s">
        <v>6101</v>
      </c>
      <c r="D115" s="51">
        <v>3696</v>
      </c>
      <c r="E115" s="51" t="s">
        <v>914</v>
      </c>
      <c r="F115" s="51" t="s">
        <v>4356</v>
      </c>
      <c r="G115" s="51" t="s">
        <v>1831</v>
      </c>
      <c r="H115" s="51" t="s">
        <v>6102</v>
      </c>
    </row>
    <row r="116" spans="1:8" ht="30" x14ac:dyDescent="0.25">
      <c r="A116" s="51" t="s">
        <v>6103</v>
      </c>
      <c r="B116" s="51" t="s">
        <v>347</v>
      </c>
      <c r="C116" s="51" t="s">
        <v>6104</v>
      </c>
      <c r="D116" s="51">
        <v>1945</v>
      </c>
      <c r="E116" s="51" t="s">
        <v>914</v>
      </c>
      <c r="F116" s="51" t="s">
        <v>1321</v>
      </c>
      <c r="G116" s="51" t="s">
        <v>1595</v>
      </c>
      <c r="H116" s="51" t="s">
        <v>6105</v>
      </c>
    </row>
    <row r="117" spans="1:8" x14ac:dyDescent="0.25">
      <c r="A117" s="51" t="s">
        <v>6106</v>
      </c>
      <c r="B117" s="51" t="s">
        <v>347</v>
      </c>
      <c r="C117" s="51" t="s">
        <v>6107</v>
      </c>
      <c r="D117" s="51">
        <v>744</v>
      </c>
      <c r="E117" s="51" t="s">
        <v>914</v>
      </c>
      <c r="G117" s="51" t="s">
        <v>6108</v>
      </c>
    </row>
    <row r="118" spans="1:8" x14ac:dyDescent="0.25">
      <c r="A118" s="51" t="s">
        <v>6109</v>
      </c>
      <c r="B118" s="51" t="s">
        <v>347</v>
      </c>
      <c r="C118" s="51" t="s">
        <v>6110</v>
      </c>
      <c r="D118" s="51">
        <v>430</v>
      </c>
      <c r="E118" s="51" t="s">
        <v>914</v>
      </c>
      <c r="G118" s="51" t="s">
        <v>4700</v>
      </c>
    </row>
    <row r="119" spans="1:8" x14ac:dyDescent="0.25">
      <c r="A119" s="51" t="s">
        <v>6111</v>
      </c>
      <c r="B119" s="51" t="s">
        <v>347</v>
      </c>
      <c r="C119" s="51" t="s">
        <v>6112</v>
      </c>
      <c r="D119" s="51">
        <v>5577</v>
      </c>
      <c r="E119" s="51" t="s">
        <v>952</v>
      </c>
      <c r="F119" s="51" t="s">
        <v>973</v>
      </c>
      <c r="G119" s="51" t="s">
        <v>948</v>
      </c>
      <c r="H119" s="51" t="s">
        <v>6113</v>
      </c>
    </row>
    <row r="120" spans="1:8" ht="60" x14ac:dyDescent="0.25">
      <c r="A120" s="51" t="s">
        <v>6114</v>
      </c>
      <c r="B120" s="51" t="s">
        <v>347</v>
      </c>
      <c r="C120" s="51" t="s">
        <v>6115</v>
      </c>
      <c r="D120" s="51">
        <v>6760</v>
      </c>
      <c r="E120" s="51" t="s">
        <v>914</v>
      </c>
      <c r="F120" s="51" t="s">
        <v>6116</v>
      </c>
      <c r="G120" s="51" t="s">
        <v>6117</v>
      </c>
      <c r="H120" s="51" t="s">
        <v>6118</v>
      </c>
    </row>
    <row r="121" spans="1:8" ht="30" x14ac:dyDescent="0.25">
      <c r="A121" s="51" t="s">
        <v>6119</v>
      </c>
      <c r="B121" s="51" t="s">
        <v>347</v>
      </c>
      <c r="C121" s="51" t="s">
        <v>6120</v>
      </c>
      <c r="D121" s="51">
        <v>1010</v>
      </c>
      <c r="E121" s="51" t="s">
        <v>914</v>
      </c>
      <c r="F121" s="51" t="s">
        <v>973</v>
      </c>
      <c r="G121" s="51" t="s">
        <v>2794</v>
      </c>
      <c r="H121" s="51" t="s">
        <v>5228</v>
      </c>
    </row>
    <row r="122" spans="1:8" x14ac:dyDescent="0.25">
      <c r="A122" s="51" t="s">
        <v>6121</v>
      </c>
      <c r="B122" s="51" t="s">
        <v>347</v>
      </c>
      <c r="C122" s="51" t="s">
        <v>6122</v>
      </c>
      <c r="D122" s="51">
        <v>1224</v>
      </c>
      <c r="E122" s="51" t="s">
        <v>914</v>
      </c>
      <c r="F122" s="51" t="s">
        <v>1536</v>
      </c>
      <c r="G122" s="51" t="s">
        <v>6123</v>
      </c>
      <c r="H122" s="51" t="s">
        <v>6124</v>
      </c>
    </row>
    <row r="123" spans="1:8" x14ac:dyDescent="0.25">
      <c r="A123" s="51" t="s">
        <v>6125</v>
      </c>
      <c r="B123" s="51" t="s">
        <v>347</v>
      </c>
      <c r="C123" s="51" t="s">
        <v>6126</v>
      </c>
      <c r="D123" s="51">
        <v>1002</v>
      </c>
      <c r="E123" s="51" t="s">
        <v>914</v>
      </c>
      <c r="F123" s="51" t="s">
        <v>1536</v>
      </c>
      <c r="G123" s="51" t="s">
        <v>6123</v>
      </c>
      <c r="H123" s="51" t="s">
        <v>6124</v>
      </c>
    </row>
    <row r="124" spans="1:8" x14ac:dyDescent="0.25">
      <c r="A124" s="51" t="s">
        <v>6127</v>
      </c>
      <c r="B124" s="51" t="s">
        <v>347</v>
      </c>
      <c r="C124" s="51" t="s">
        <v>6128</v>
      </c>
      <c r="D124" s="51">
        <v>2673</v>
      </c>
      <c r="E124" s="51" t="s">
        <v>914</v>
      </c>
      <c r="F124" s="51" t="s">
        <v>1536</v>
      </c>
      <c r="G124" s="51" t="s">
        <v>6123</v>
      </c>
      <c r="H124" s="51" t="s">
        <v>6129</v>
      </c>
    </row>
    <row r="125" spans="1:8" ht="45" x14ac:dyDescent="0.25">
      <c r="A125" s="51" t="s">
        <v>6130</v>
      </c>
      <c r="B125" s="51" t="s">
        <v>347</v>
      </c>
      <c r="C125" s="51" t="s">
        <v>6131</v>
      </c>
      <c r="D125" s="51">
        <v>12396</v>
      </c>
      <c r="E125" s="51" t="s">
        <v>914</v>
      </c>
      <c r="F125" s="51" t="s">
        <v>1654</v>
      </c>
      <c r="G125" s="51" t="s">
        <v>6132</v>
      </c>
      <c r="H125" s="51" t="s">
        <v>1656</v>
      </c>
    </row>
    <row r="126" spans="1:8" x14ac:dyDescent="0.25">
      <c r="A126" s="51" t="s">
        <v>6133</v>
      </c>
      <c r="B126" s="51" t="s">
        <v>347</v>
      </c>
      <c r="C126" s="51" t="s">
        <v>6134</v>
      </c>
      <c r="D126" s="51">
        <v>569</v>
      </c>
      <c r="E126" s="51" t="s">
        <v>914</v>
      </c>
      <c r="F126" s="51" t="s">
        <v>5733</v>
      </c>
      <c r="G126" s="51" t="s">
        <v>6135</v>
      </c>
      <c r="H126" s="51" t="s">
        <v>5735</v>
      </c>
    </row>
    <row r="127" spans="1:8" x14ac:dyDescent="0.25">
      <c r="A127" s="51" t="s">
        <v>6136</v>
      </c>
      <c r="B127" s="51" t="s">
        <v>347</v>
      </c>
      <c r="C127" s="51" t="s">
        <v>6137</v>
      </c>
      <c r="D127" s="51">
        <v>10668</v>
      </c>
      <c r="E127" s="51" t="s">
        <v>914</v>
      </c>
      <c r="F127" s="51" t="s">
        <v>973</v>
      </c>
      <c r="G127" s="51" t="s">
        <v>6138</v>
      </c>
      <c r="H127" s="51" t="s">
        <v>5663</v>
      </c>
    </row>
    <row r="128" spans="1:8" x14ac:dyDescent="0.25">
      <c r="A128" s="51" t="s">
        <v>6139</v>
      </c>
      <c r="B128" s="51" t="s">
        <v>347</v>
      </c>
      <c r="C128" s="51" t="s">
        <v>6140</v>
      </c>
      <c r="D128" s="51">
        <v>194</v>
      </c>
      <c r="E128" s="51" t="s">
        <v>914</v>
      </c>
      <c r="G128" s="51" t="s">
        <v>6141</v>
      </c>
    </row>
    <row r="129" spans="1:8" x14ac:dyDescent="0.25">
      <c r="A129" s="51" t="s">
        <v>6142</v>
      </c>
      <c r="B129" s="51" t="s">
        <v>347</v>
      </c>
      <c r="C129" s="51" t="s">
        <v>6143</v>
      </c>
      <c r="D129" s="51">
        <v>595</v>
      </c>
      <c r="E129" s="51" t="s">
        <v>914</v>
      </c>
      <c r="G129" s="51" t="s">
        <v>6144</v>
      </c>
    </row>
    <row r="130" spans="1:8" x14ac:dyDescent="0.25">
      <c r="A130" s="51" t="s">
        <v>6145</v>
      </c>
      <c r="B130" s="51" t="s">
        <v>347</v>
      </c>
      <c r="C130" s="51" t="s">
        <v>6146</v>
      </c>
      <c r="D130" s="51">
        <v>290</v>
      </c>
      <c r="E130" s="51" t="s">
        <v>914</v>
      </c>
      <c r="G130" s="51" t="s">
        <v>2180</v>
      </c>
    </row>
    <row r="131" spans="1:8" x14ac:dyDescent="0.25">
      <c r="A131" s="51" t="s">
        <v>6147</v>
      </c>
      <c r="B131" s="51" t="s">
        <v>347</v>
      </c>
      <c r="C131" s="51" t="s">
        <v>6148</v>
      </c>
      <c r="D131" s="51">
        <v>859</v>
      </c>
      <c r="E131" s="51" t="s">
        <v>914</v>
      </c>
      <c r="F131" s="51" t="s">
        <v>937</v>
      </c>
      <c r="G131" s="51" t="s">
        <v>938</v>
      </c>
      <c r="H131" s="51" t="s">
        <v>6149</v>
      </c>
    </row>
    <row r="132" spans="1:8" ht="45" x14ac:dyDescent="0.25">
      <c r="A132" s="51" t="s">
        <v>6150</v>
      </c>
      <c r="B132" s="51" t="s">
        <v>347</v>
      </c>
      <c r="C132" s="51" t="s">
        <v>6151</v>
      </c>
      <c r="D132" s="51">
        <v>2659</v>
      </c>
      <c r="E132" s="51" t="s">
        <v>914</v>
      </c>
      <c r="F132" s="51" t="s">
        <v>6152</v>
      </c>
      <c r="G132" s="51" t="s">
        <v>6153</v>
      </c>
      <c r="H132" s="51" t="s">
        <v>6154</v>
      </c>
    </row>
    <row r="133" spans="1:8" ht="75" x14ac:dyDescent="0.25">
      <c r="A133" s="51" t="s">
        <v>6155</v>
      </c>
      <c r="B133" s="51" t="s">
        <v>347</v>
      </c>
      <c r="C133" s="51" t="s">
        <v>6156</v>
      </c>
      <c r="D133" s="51">
        <v>8482</v>
      </c>
      <c r="E133" s="51" t="s">
        <v>914</v>
      </c>
      <c r="F133" s="51" t="s">
        <v>6157</v>
      </c>
      <c r="G133" s="51" t="s">
        <v>6158</v>
      </c>
      <c r="H133" s="51" t="s">
        <v>6159</v>
      </c>
    </row>
    <row r="134" spans="1:8" ht="45" x14ac:dyDescent="0.25">
      <c r="A134" s="51" t="s">
        <v>6160</v>
      </c>
      <c r="B134" s="51" t="s">
        <v>347</v>
      </c>
      <c r="C134" s="51" t="s">
        <v>6161</v>
      </c>
      <c r="D134" s="51">
        <v>1576</v>
      </c>
      <c r="E134" s="51" t="s">
        <v>914</v>
      </c>
      <c r="F134" s="51" t="s">
        <v>973</v>
      </c>
      <c r="G134" s="51" t="s">
        <v>6162</v>
      </c>
      <c r="H134" s="51" t="s">
        <v>3738</v>
      </c>
    </row>
    <row r="135" spans="1:8" x14ac:dyDescent="0.25">
      <c r="A135" s="51" t="s">
        <v>6163</v>
      </c>
      <c r="B135" s="51" t="s">
        <v>347</v>
      </c>
      <c r="C135" s="51" t="s">
        <v>6164</v>
      </c>
      <c r="D135" s="51">
        <v>587</v>
      </c>
      <c r="E135" s="51" t="s">
        <v>914</v>
      </c>
      <c r="F135" s="51" t="s">
        <v>937</v>
      </c>
      <c r="G135" s="51" t="s">
        <v>938</v>
      </c>
      <c r="H135" s="51" t="s">
        <v>6149</v>
      </c>
    </row>
    <row r="136" spans="1:8" x14ac:dyDescent="0.25">
      <c r="A136" s="51" t="s">
        <v>6165</v>
      </c>
      <c r="B136" s="51" t="s">
        <v>347</v>
      </c>
      <c r="C136" s="51" t="s">
        <v>6166</v>
      </c>
      <c r="D136" s="51">
        <v>898</v>
      </c>
      <c r="E136" s="51" t="s">
        <v>914</v>
      </c>
      <c r="F136" s="51" t="s">
        <v>937</v>
      </c>
      <c r="G136" s="51" t="s">
        <v>938</v>
      </c>
      <c r="H136" s="51" t="s">
        <v>6149</v>
      </c>
    </row>
    <row r="137" spans="1:8" x14ac:dyDescent="0.25">
      <c r="A137" s="51" t="s">
        <v>6167</v>
      </c>
      <c r="B137" s="51" t="s">
        <v>347</v>
      </c>
      <c r="C137" s="51" t="s">
        <v>6168</v>
      </c>
      <c r="D137" s="51">
        <v>1240</v>
      </c>
      <c r="E137" s="51" t="s">
        <v>952</v>
      </c>
      <c r="G137" s="51" t="s">
        <v>948</v>
      </c>
    </row>
    <row r="138" spans="1:8" x14ac:dyDescent="0.25">
      <c r="A138" s="51" t="s">
        <v>6169</v>
      </c>
      <c r="B138" s="51" t="s">
        <v>347</v>
      </c>
      <c r="C138" s="51" t="s">
        <v>6170</v>
      </c>
      <c r="D138" s="51">
        <v>2375</v>
      </c>
      <c r="E138" s="51" t="s">
        <v>914</v>
      </c>
      <c r="F138" s="51" t="s">
        <v>973</v>
      </c>
      <c r="G138" s="51" t="s">
        <v>6171</v>
      </c>
      <c r="H138" s="51" t="s">
        <v>6172</v>
      </c>
    </row>
    <row r="139" spans="1:8" ht="30" x14ac:dyDescent="0.25">
      <c r="A139" s="51" t="s">
        <v>6173</v>
      </c>
      <c r="B139" s="51" t="s">
        <v>347</v>
      </c>
      <c r="C139" s="51" t="s">
        <v>6174</v>
      </c>
      <c r="D139" s="51">
        <v>668</v>
      </c>
      <c r="E139" s="51" t="s">
        <v>914</v>
      </c>
      <c r="F139" s="51" t="s">
        <v>6175</v>
      </c>
      <c r="G139" s="51" t="s">
        <v>1827</v>
      </c>
      <c r="H139" s="51" t="s">
        <v>4456</v>
      </c>
    </row>
    <row r="140" spans="1:8" ht="60" x14ac:dyDescent="0.25">
      <c r="A140" s="51" t="s">
        <v>6176</v>
      </c>
      <c r="B140" s="51" t="s">
        <v>347</v>
      </c>
      <c r="C140" s="51" t="s">
        <v>6177</v>
      </c>
      <c r="D140" s="51">
        <v>2531</v>
      </c>
      <c r="E140" s="51" t="s">
        <v>914</v>
      </c>
      <c r="F140" s="51" t="s">
        <v>2267</v>
      </c>
      <c r="G140" s="51" t="s">
        <v>1827</v>
      </c>
      <c r="H140" s="51" t="s">
        <v>2268</v>
      </c>
    </row>
    <row r="141" spans="1:8" x14ac:dyDescent="0.25">
      <c r="A141" s="51" t="s">
        <v>6178</v>
      </c>
      <c r="B141" s="51" t="s">
        <v>347</v>
      </c>
      <c r="C141" s="51" t="s">
        <v>6179</v>
      </c>
      <c r="D141" s="51">
        <v>378</v>
      </c>
      <c r="E141" s="51" t="s">
        <v>1062</v>
      </c>
      <c r="F141" s="51" t="s">
        <v>6180</v>
      </c>
      <c r="G141" s="51" t="s">
        <v>6181</v>
      </c>
      <c r="H141" s="51" t="s">
        <v>6182</v>
      </c>
    </row>
    <row r="142" spans="1:8" x14ac:dyDescent="0.25">
      <c r="A142" s="51" t="s">
        <v>6183</v>
      </c>
      <c r="B142" s="51" t="s">
        <v>347</v>
      </c>
      <c r="C142" s="51" t="s">
        <v>6184</v>
      </c>
      <c r="D142" s="51">
        <v>323</v>
      </c>
      <c r="E142" s="51" t="s">
        <v>914</v>
      </c>
      <c r="G142" s="51" t="s">
        <v>2877</v>
      </c>
    </row>
    <row r="143" spans="1:8" x14ac:dyDescent="0.25">
      <c r="A143" s="51" t="s">
        <v>6185</v>
      </c>
      <c r="B143" s="51" t="s">
        <v>347</v>
      </c>
      <c r="C143" s="51" t="s">
        <v>6186</v>
      </c>
      <c r="D143" s="51">
        <v>779</v>
      </c>
      <c r="E143" s="51" t="s">
        <v>914</v>
      </c>
      <c r="F143" s="51" t="s">
        <v>937</v>
      </c>
      <c r="G143" s="51" t="s">
        <v>938</v>
      </c>
      <c r="H143" s="51" t="s">
        <v>6149</v>
      </c>
    </row>
    <row r="144" spans="1:8" ht="60" x14ac:dyDescent="0.25">
      <c r="A144" s="51" t="s">
        <v>6187</v>
      </c>
      <c r="B144" s="51" t="s">
        <v>347</v>
      </c>
      <c r="C144" s="51" t="s">
        <v>6188</v>
      </c>
      <c r="D144" s="51">
        <v>2540</v>
      </c>
      <c r="E144" s="51" t="s">
        <v>914</v>
      </c>
      <c r="F144" s="51" t="s">
        <v>2267</v>
      </c>
      <c r="G144" s="51" t="s">
        <v>1827</v>
      </c>
      <c r="H144" s="51" t="s">
        <v>6189</v>
      </c>
    </row>
    <row r="145" spans="1:8" ht="60" x14ac:dyDescent="0.25">
      <c r="A145" s="51" t="s">
        <v>6190</v>
      </c>
      <c r="B145" s="51" t="s">
        <v>347</v>
      </c>
      <c r="C145" s="51" t="s">
        <v>6191</v>
      </c>
      <c r="D145" s="51">
        <v>2510</v>
      </c>
      <c r="E145" s="51" t="s">
        <v>914</v>
      </c>
      <c r="F145" s="51" t="s">
        <v>2267</v>
      </c>
      <c r="G145" s="51" t="s">
        <v>1827</v>
      </c>
      <c r="H145" s="51" t="s">
        <v>2268</v>
      </c>
    </row>
    <row r="146" spans="1:8" ht="45" x14ac:dyDescent="0.25">
      <c r="A146" s="51" t="s">
        <v>6192</v>
      </c>
      <c r="B146" s="51" t="s">
        <v>347</v>
      </c>
      <c r="C146" s="51" t="s">
        <v>6193</v>
      </c>
      <c r="D146" s="51">
        <v>5357</v>
      </c>
      <c r="E146" s="51" t="s">
        <v>914</v>
      </c>
      <c r="F146" s="51" t="s">
        <v>973</v>
      </c>
      <c r="G146" s="51" t="s">
        <v>6194</v>
      </c>
      <c r="H146" s="51" t="s">
        <v>6195</v>
      </c>
    </row>
    <row r="147" spans="1:8" ht="30" x14ac:dyDescent="0.25">
      <c r="A147" s="51" t="s">
        <v>6196</v>
      </c>
      <c r="B147" s="51" t="s">
        <v>347</v>
      </c>
      <c r="C147" s="51" t="s">
        <v>6197</v>
      </c>
      <c r="D147" s="51">
        <v>4053</v>
      </c>
      <c r="E147" s="51" t="s">
        <v>914</v>
      </c>
      <c r="F147" s="51" t="s">
        <v>3299</v>
      </c>
      <c r="G147" s="51" t="s">
        <v>3321</v>
      </c>
      <c r="H147" s="51" t="s">
        <v>6198</v>
      </c>
    </row>
    <row r="148" spans="1:8" ht="30" x14ac:dyDescent="0.25">
      <c r="A148" s="51" t="s">
        <v>6199</v>
      </c>
      <c r="B148" s="51" t="s">
        <v>347</v>
      </c>
      <c r="C148" s="51" t="s">
        <v>6200</v>
      </c>
      <c r="D148" s="51">
        <v>2175</v>
      </c>
      <c r="E148" s="51" t="s">
        <v>914</v>
      </c>
      <c r="F148" s="51" t="s">
        <v>3299</v>
      </c>
      <c r="G148" s="51" t="s">
        <v>6201</v>
      </c>
      <c r="H148" s="51" t="s">
        <v>3301</v>
      </c>
    </row>
    <row r="149" spans="1:8" ht="30" x14ac:dyDescent="0.25">
      <c r="A149" s="51" t="s">
        <v>6202</v>
      </c>
      <c r="B149" s="51" t="s">
        <v>347</v>
      </c>
      <c r="C149" s="51" t="s">
        <v>6203</v>
      </c>
      <c r="D149" s="51">
        <v>1534</v>
      </c>
      <c r="E149" s="51" t="s">
        <v>914</v>
      </c>
      <c r="F149" s="51" t="s">
        <v>6204</v>
      </c>
      <c r="G149" s="51" t="s">
        <v>6205</v>
      </c>
      <c r="H149" s="51" t="s">
        <v>6206</v>
      </c>
    </row>
    <row r="150" spans="1:8" ht="30" x14ac:dyDescent="0.25">
      <c r="A150" s="51" t="s">
        <v>6207</v>
      </c>
      <c r="B150" s="51" t="s">
        <v>347</v>
      </c>
      <c r="C150" s="51" t="s">
        <v>6208</v>
      </c>
      <c r="D150" s="51">
        <v>1835</v>
      </c>
      <c r="E150" s="51" t="s">
        <v>914</v>
      </c>
      <c r="F150" s="51" t="s">
        <v>6204</v>
      </c>
      <c r="G150" s="51" t="s">
        <v>6205</v>
      </c>
      <c r="H150" s="51" t="s">
        <v>6206</v>
      </c>
    </row>
    <row r="151" spans="1:8" ht="30" x14ac:dyDescent="0.25">
      <c r="A151" s="51" t="s">
        <v>6209</v>
      </c>
      <c r="B151" s="51" t="s">
        <v>347</v>
      </c>
      <c r="C151" s="51" t="s">
        <v>6210</v>
      </c>
      <c r="D151" s="51">
        <v>1681</v>
      </c>
      <c r="E151" s="51" t="s">
        <v>914</v>
      </c>
      <c r="F151" s="51" t="s">
        <v>6204</v>
      </c>
      <c r="G151" s="51" t="s">
        <v>6205</v>
      </c>
      <c r="H151" s="51" t="s">
        <v>6211</v>
      </c>
    </row>
    <row r="152" spans="1:8" ht="30" x14ac:dyDescent="0.25">
      <c r="A152" s="51" t="s">
        <v>6212</v>
      </c>
      <c r="B152" s="51" t="s">
        <v>347</v>
      </c>
      <c r="C152" s="51" t="s">
        <v>6213</v>
      </c>
      <c r="D152" s="51">
        <v>1891</v>
      </c>
      <c r="E152" s="51" t="s">
        <v>914</v>
      </c>
      <c r="F152" s="51" t="s">
        <v>6214</v>
      </c>
      <c r="G152" s="51" t="s">
        <v>6205</v>
      </c>
      <c r="H152" s="51" t="s">
        <v>6211</v>
      </c>
    </row>
    <row r="153" spans="1:8" ht="60" x14ac:dyDescent="0.25">
      <c r="A153" s="50" t="s">
        <v>6215</v>
      </c>
      <c r="B153" s="51" t="s">
        <v>347</v>
      </c>
      <c r="C153" s="50" t="s">
        <v>6216</v>
      </c>
      <c r="D153" s="51">
        <v>4085</v>
      </c>
      <c r="E153" s="51" t="s">
        <v>914</v>
      </c>
      <c r="F153" s="51" t="s">
        <v>2267</v>
      </c>
      <c r="G153" s="51" t="s">
        <v>1827</v>
      </c>
      <c r="H153" s="51" t="s">
        <v>2268</v>
      </c>
    </row>
    <row r="154" spans="1:8" ht="60" x14ac:dyDescent="0.25">
      <c r="A154" s="50" t="s">
        <v>6217</v>
      </c>
      <c r="B154" s="51" t="s">
        <v>347</v>
      </c>
      <c r="C154" s="50" t="s">
        <v>6218</v>
      </c>
      <c r="D154" s="51">
        <v>2781</v>
      </c>
      <c r="E154" s="51" t="s">
        <v>914</v>
      </c>
      <c r="F154" s="51" t="s">
        <v>2267</v>
      </c>
      <c r="G154" s="51" t="s">
        <v>1827</v>
      </c>
      <c r="H154" s="51" t="s">
        <v>2268</v>
      </c>
    </row>
    <row r="155" spans="1:8" ht="60" x14ac:dyDescent="0.25">
      <c r="A155" s="50" t="s">
        <v>6219</v>
      </c>
      <c r="B155" s="51" t="s">
        <v>347</v>
      </c>
      <c r="C155" s="50" t="s">
        <v>6220</v>
      </c>
      <c r="D155" s="51">
        <v>2824</v>
      </c>
      <c r="E155" s="51" t="s">
        <v>914</v>
      </c>
      <c r="F155" s="51" t="s">
        <v>2267</v>
      </c>
      <c r="G155" s="51" t="s">
        <v>1827</v>
      </c>
      <c r="H155" s="51" t="s">
        <v>2268</v>
      </c>
    </row>
    <row r="156" spans="1:8" ht="45" x14ac:dyDescent="0.25">
      <c r="A156" s="50" t="s">
        <v>6221</v>
      </c>
      <c r="B156" s="51" t="s">
        <v>347</v>
      </c>
      <c r="C156" s="50" t="s">
        <v>6222</v>
      </c>
      <c r="D156" s="51">
        <v>3208</v>
      </c>
      <c r="E156" s="51" t="s">
        <v>914</v>
      </c>
      <c r="F156" s="51" t="s">
        <v>1654</v>
      </c>
      <c r="G156" s="51" t="s">
        <v>2729</v>
      </c>
      <c r="H156" s="51" t="s">
        <v>1656</v>
      </c>
    </row>
    <row r="157" spans="1:8" ht="90" x14ac:dyDescent="0.25">
      <c r="A157" s="50" t="s">
        <v>6223</v>
      </c>
      <c r="B157" s="51" t="s">
        <v>347</v>
      </c>
      <c r="C157" s="50" t="s">
        <v>6224</v>
      </c>
      <c r="D157" s="51">
        <v>5142</v>
      </c>
      <c r="E157" s="51" t="s">
        <v>914</v>
      </c>
      <c r="F157" s="51" t="s">
        <v>6225</v>
      </c>
      <c r="G157" s="51" t="s">
        <v>1549</v>
      </c>
      <c r="H157" s="51" t="s">
        <v>6226</v>
      </c>
    </row>
    <row r="158" spans="1:8" ht="45" x14ac:dyDescent="0.25">
      <c r="A158" s="50" t="s">
        <v>6227</v>
      </c>
      <c r="B158" s="51" t="s">
        <v>347</v>
      </c>
      <c r="C158" s="50" t="s">
        <v>6228</v>
      </c>
      <c r="D158" s="51">
        <v>2841</v>
      </c>
      <c r="E158" s="51" t="s">
        <v>914</v>
      </c>
      <c r="F158" s="51" t="s">
        <v>1654</v>
      </c>
      <c r="G158" s="51" t="s">
        <v>6229</v>
      </c>
      <c r="H158" s="51" t="s">
        <v>1656</v>
      </c>
    </row>
    <row r="159" spans="1:8" x14ac:dyDescent="0.25">
      <c r="A159" s="50" t="s">
        <v>6230</v>
      </c>
      <c r="B159" s="51" t="s">
        <v>347</v>
      </c>
      <c r="C159" s="50" t="s">
        <v>6231</v>
      </c>
      <c r="D159" s="51">
        <v>225</v>
      </c>
      <c r="E159" s="51" t="s">
        <v>952</v>
      </c>
      <c r="G159" s="51" t="s">
        <v>6232</v>
      </c>
    </row>
    <row r="160" spans="1:8" ht="75" x14ac:dyDescent="0.25">
      <c r="A160" s="50" t="s">
        <v>6233</v>
      </c>
      <c r="B160" s="51" t="s">
        <v>347</v>
      </c>
      <c r="C160" s="50" t="s">
        <v>6234</v>
      </c>
      <c r="D160" s="51">
        <v>2411</v>
      </c>
      <c r="E160" s="51" t="s">
        <v>914</v>
      </c>
      <c r="F160" s="51" t="s">
        <v>6235</v>
      </c>
      <c r="G160" s="51" t="s">
        <v>1549</v>
      </c>
      <c r="H160" s="51" t="s">
        <v>6236</v>
      </c>
    </row>
    <row r="161" spans="1:8" ht="30" x14ac:dyDescent="0.25">
      <c r="A161" s="50" t="s">
        <v>6237</v>
      </c>
      <c r="B161" s="51" t="s">
        <v>347</v>
      </c>
      <c r="C161" s="50" t="s">
        <v>6238</v>
      </c>
      <c r="D161" s="51">
        <v>621</v>
      </c>
      <c r="E161" s="51" t="s">
        <v>914</v>
      </c>
      <c r="F161" s="51" t="s">
        <v>1321</v>
      </c>
      <c r="G161" s="51" t="s">
        <v>3000</v>
      </c>
      <c r="H161" s="51" t="s">
        <v>4456</v>
      </c>
    </row>
    <row r="162" spans="1:8" ht="45" x14ac:dyDescent="0.25">
      <c r="A162" s="50" t="s">
        <v>6239</v>
      </c>
      <c r="B162" s="51" t="s">
        <v>347</v>
      </c>
      <c r="C162" s="50" t="s">
        <v>6240</v>
      </c>
      <c r="D162" s="51">
        <v>1078</v>
      </c>
      <c r="E162" s="51" t="s">
        <v>914</v>
      </c>
      <c r="F162" s="51" t="s">
        <v>973</v>
      </c>
      <c r="G162" s="51" t="s">
        <v>2962</v>
      </c>
      <c r="H162" s="51" t="s">
        <v>3738</v>
      </c>
    </row>
    <row r="163" spans="1:8" ht="45" x14ac:dyDescent="0.25">
      <c r="A163" s="50" t="s">
        <v>6241</v>
      </c>
      <c r="B163" s="51" t="s">
        <v>347</v>
      </c>
      <c r="C163" s="50" t="s">
        <v>6242</v>
      </c>
      <c r="D163" s="51">
        <v>5682</v>
      </c>
      <c r="E163" s="51" t="s">
        <v>914</v>
      </c>
      <c r="F163" s="51" t="s">
        <v>6243</v>
      </c>
      <c r="G163" s="51" t="s">
        <v>6244</v>
      </c>
      <c r="H163" s="51" t="s">
        <v>6245</v>
      </c>
    </row>
    <row r="164" spans="1:8" x14ac:dyDescent="0.25">
      <c r="A164" s="50" t="s">
        <v>6246</v>
      </c>
      <c r="B164" s="51" t="s">
        <v>347</v>
      </c>
      <c r="C164" s="50" t="s">
        <v>6247</v>
      </c>
      <c r="D164" s="51">
        <v>4060</v>
      </c>
      <c r="E164" s="51" t="s">
        <v>914</v>
      </c>
      <c r="F164" s="51" t="s">
        <v>1087</v>
      </c>
      <c r="G164" s="51" t="s">
        <v>3197</v>
      </c>
      <c r="H164" s="51" t="s">
        <v>1225</v>
      </c>
    </row>
    <row r="165" spans="1:8" x14ac:dyDescent="0.25">
      <c r="A165" s="50" t="s">
        <v>6248</v>
      </c>
      <c r="B165" s="51" t="s">
        <v>347</v>
      </c>
      <c r="C165" s="50" t="s">
        <v>6249</v>
      </c>
      <c r="D165" s="51">
        <v>168</v>
      </c>
      <c r="E165" s="51" t="s">
        <v>914</v>
      </c>
      <c r="G165" s="51" t="s">
        <v>2683</v>
      </c>
    </row>
    <row r="166" spans="1:8" ht="60" x14ac:dyDescent="0.25">
      <c r="A166" s="50" t="s">
        <v>6250</v>
      </c>
      <c r="B166" s="51" t="s">
        <v>347</v>
      </c>
      <c r="C166" s="50" t="s">
        <v>6251</v>
      </c>
      <c r="D166" s="51">
        <v>2496</v>
      </c>
      <c r="E166" s="51" t="s">
        <v>914</v>
      </c>
      <c r="F166" s="51" t="s">
        <v>1922</v>
      </c>
      <c r="G166" s="51" t="s">
        <v>1827</v>
      </c>
      <c r="H166" s="51" t="s">
        <v>6252</v>
      </c>
    </row>
    <row r="167" spans="1:8" ht="45" x14ac:dyDescent="0.25">
      <c r="A167" s="50" t="s">
        <v>6253</v>
      </c>
      <c r="B167" s="51" t="s">
        <v>347</v>
      </c>
      <c r="C167" s="50" t="s">
        <v>6254</v>
      </c>
      <c r="D167" s="51">
        <v>1016</v>
      </c>
      <c r="E167" s="51" t="s">
        <v>914</v>
      </c>
      <c r="F167" s="51" t="s">
        <v>973</v>
      </c>
      <c r="G167" s="51" t="s">
        <v>2962</v>
      </c>
      <c r="H167" s="51" t="s">
        <v>3738</v>
      </c>
    </row>
    <row r="168" spans="1:8" x14ac:dyDescent="0.25">
      <c r="A168" s="51"/>
      <c r="B168" s="51"/>
      <c r="C168" s="51"/>
      <c r="D168" s="51"/>
      <c r="E168" s="51"/>
    </row>
    <row r="169" spans="1:8" x14ac:dyDescent="0.25">
      <c r="A169" s="53" t="s">
        <v>861</v>
      </c>
    </row>
    <row r="170" spans="1:8" ht="60" x14ac:dyDescent="0.25">
      <c r="A170" s="50" t="s">
        <v>6255</v>
      </c>
      <c r="B170" s="50" t="s">
        <v>374</v>
      </c>
      <c r="C170" s="50" t="s">
        <v>6256</v>
      </c>
      <c r="D170" s="51">
        <v>6520</v>
      </c>
      <c r="E170" s="51" t="s">
        <v>914</v>
      </c>
      <c r="F170" s="51" t="s">
        <v>1553</v>
      </c>
      <c r="G170" s="51" t="s">
        <v>2724</v>
      </c>
      <c r="H170" s="51" t="s">
        <v>2259</v>
      </c>
    </row>
    <row r="171" spans="1:8" x14ac:dyDescent="0.25">
      <c r="A171" s="50" t="s">
        <v>6257</v>
      </c>
      <c r="B171" s="50" t="s">
        <v>374</v>
      </c>
      <c r="C171" s="50" t="s">
        <v>6258</v>
      </c>
      <c r="D171" s="51">
        <v>4830</v>
      </c>
      <c r="E171" s="51" t="s">
        <v>914</v>
      </c>
      <c r="G171" s="51" t="s">
        <v>6259</v>
      </c>
    </row>
    <row r="172" spans="1:8" x14ac:dyDescent="0.25">
      <c r="A172" s="50" t="s">
        <v>6260</v>
      </c>
      <c r="B172" s="50" t="s">
        <v>374</v>
      </c>
      <c r="C172" s="50" t="s">
        <v>6261</v>
      </c>
      <c r="D172" s="51">
        <v>1628</v>
      </c>
      <c r="E172" s="51" t="s">
        <v>914</v>
      </c>
      <c r="F172" s="51" t="s">
        <v>973</v>
      </c>
      <c r="G172" s="51" t="s">
        <v>925</v>
      </c>
      <c r="H172" s="51" t="s">
        <v>1079</v>
      </c>
    </row>
    <row r="173" spans="1:8" x14ac:dyDescent="0.25">
      <c r="A173" s="50" t="s">
        <v>6262</v>
      </c>
      <c r="B173" s="50" t="s">
        <v>374</v>
      </c>
      <c r="C173" s="50" t="s">
        <v>6263</v>
      </c>
      <c r="D173" s="51">
        <v>2453</v>
      </c>
      <c r="E173" s="51" t="s">
        <v>914</v>
      </c>
      <c r="F173" s="51" t="s">
        <v>973</v>
      </c>
      <c r="G173" s="51" t="s">
        <v>925</v>
      </c>
      <c r="H173" s="51" t="s">
        <v>1079</v>
      </c>
    </row>
    <row r="174" spans="1:8" x14ac:dyDescent="0.25">
      <c r="A174" s="50" t="s">
        <v>6264</v>
      </c>
      <c r="B174" s="50" t="s">
        <v>374</v>
      </c>
      <c r="C174" s="50" t="s">
        <v>6265</v>
      </c>
      <c r="D174" s="51">
        <v>1542</v>
      </c>
      <c r="E174" s="51" t="s">
        <v>914</v>
      </c>
      <c r="G174" s="51" t="s">
        <v>2143</v>
      </c>
      <c r="H174" s="51" t="s">
        <v>2144</v>
      </c>
    </row>
    <row r="175" spans="1:8" x14ac:dyDescent="0.25">
      <c r="A175" s="50" t="s">
        <v>6266</v>
      </c>
      <c r="B175" s="50" t="s">
        <v>374</v>
      </c>
      <c r="C175" s="50" t="s">
        <v>6267</v>
      </c>
      <c r="D175" s="51">
        <v>8010</v>
      </c>
      <c r="E175" s="51" t="s">
        <v>914</v>
      </c>
      <c r="G175" s="51" t="s">
        <v>6268</v>
      </c>
    </row>
    <row r="176" spans="1:8" ht="30" x14ac:dyDescent="0.25">
      <c r="A176" s="50" t="s">
        <v>6269</v>
      </c>
      <c r="B176" s="50" t="s">
        <v>374</v>
      </c>
      <c r="C176" s="50" t="s">
        <v>6270</v>
      </c>
      <c r="D176" s="51">
        <v>10273</v>
      </c>
      <c r="E176" s="51" t="s">
        <v>914</v>
      </c>
      <c r="F176" s="51" t="s">
        <v>973</v>
      </c>
      <c r="G176" s="51" t="s">
        <v>6271</v>
      </c>
      <c r="H176" s="51" t="s">
        <v>2131</v>
      </c>
    </row>
    <row r="177" spans="1:8" x14ac:dyDescent="0.25">
      <c r="A177" s="50" t="s">
        <v>6272</v>
      </c>
      <c r="B177" s="50" t="s">
        <v>374</v>
      </c>
      <c r="C177" s="50" t="s">
        <v>6273</v>
      </c>
      <c r="D177" s="51">
        <v>258</v>
      </c>
      <c r="E177" s="51" t="s">
        <v>914</v>
      </c>
      <c r="G177" s="51" t="s">
        <v>6274</v>
      </c>
    </row>
    <row r="178" spans="1:8" x14ac:dyDescent="0.25">
      <c r="A178" s="50" t="s">
        <v>6275</v>
      </c>
      <c r="B178" s="50" t="s">
        <v>374</v>
      </c>
      <c r="C178" s="50" t="s">
        <v>6276</v>
      </c>
      <c r="D178" s="51">
        <v>1138</v>
      </c>
      <c r="E178" s="51" t="s">
        <v>914</v>
      </c>
      <c r="G178" s="51" t="s">
        <v>6277</v>
      </c>
      <c r="H178" s="51" t="s">
        <v>6278</v>
      </c>
    </row>
    <row r="179" spans="1:8" x14ac:dyDescent="0.25">
      <c r="A179" s="50" t="s">
        <v>6279</v>
      </c>
      <c r="B179" s="50" t="s">
        <v>374</v>
      </c>
      <c r="C179" s="50" t="s">
        <v>6280</v>
      </c>
      <c r="D179" s="51">
        <v>1827</v>
      </c>
      <c r="E179" s="51" t="s">
        <v>952</v>
      </c>
      <c r="G179" s="51" t="s">
        <v>1941</v>
      </c>
      <c r="H179" s="51" t="s">
        <v>3113</v>
      </c>
    </row>
    <row r="180" spans="1:8" ht="30" x14ac:dyDescent="0.25">
      <c r="A180" s="50" t="s">
        <v>6281</v>
      </c>
      <c r="B180" s="50" t="s">
        <v>374</v>
      </c>
      <c r="C180" s="50" t="s">
        <v>6282</v>
      </c>
      <c r="D180" s="51">
        <v>16478</v>
      </c>
      <c r="E180" s="51" t="s">
        <v>914</v>
      </c>
      <c r="F180" s="51" t="s">
        <v>973</v>
      </c>
      <c r="G180" s="51" t="s">
        <v>6271</v>
      </c>
      <c r="H180" s="51" t="s">
        <v>2131</v>
      </c>
    </row>
    <row r="181" spans="1:8" ht="30" x14ac:dyDescent="0.25">
      <c r="A181" s="50" t="s">
        <v>6283</v>
      </c>
      <c r="B181" s="50" t="s">
        <v>374</v>
      </c>
      <c r="C181" s="50" t="s">
        <v>6284</v>
      </c>
      <c r="D181" s="51">
        <v>17091</v>
      </c>
      <c r="E181" s="51" t="s">
        <v>914</v>
      </c>
      <c r="G181" s="51" t="s">
        <v>6271</v>
      </c>
      <c r="H181" s="51" t="s">
        <v>6285</v>
      </c>
    </row>
    <row r="182" spans="1:8" x14ac:dyDescent="0.25">
      <c r="A182" s="50" t="s">
        <v>6286</v>
      </c>
      <c r="B182" s="50" t="s">
        <v>374</v>
      </c>
      <c r="C182" s="50" t="s">
        <v>6287</v>
      </c>
      <c r="D182" s="51">
        <v>21615</v>
      </c>
      <c r="E182" s="51" t="s">
        <v>914</v>
      </c>
      <c r="G182" s="51" t="s">
        <v>5852</v>
      </c>
      <c r="H182" s="51" t="s">
        <v>3113</v>
      </c>
    </row>
    <row r="183" spans="1:8" x14ac:dyDescent="0.25">
      <c r="A183" s="50" t="s">
        <v>6288</v>
      </c>
      <c r="B183" s="50" t="s">
        <v>374</v>
      </c>
      <c r="C183" s="50" t="s">
        <v>6289</v>
      </c>
      <c r="D183" s="51">
        <v>856</v>
      </c>
      <c r="E183" s="51" t="s">
        <v>914</v>
      </c>
      <c r="G183" s="51" t="s">
        <v>6277</v>
      </c>
      <c r="H183" s="51" t="s">
        <v>6278</v>
      </c>
    </row>
    <row r="184" spans="1:8" x14ac:dyDescent="0.25">
      <c r="A184" s="50" t="s">
        <v>6290</v>
      </c>
      <c r="B184" s="50" t="s">
        <v>374</v>
      </c>
      <c r="C184" s="50" t="s">
        <v>6291</v>
      </c>
      <c r="D184" s="51">
        <v>4051</v>
      </c>
      <c r="E184" s="51" t="s">
        <v>914</v>
      </c>
      <c r="G184" s="51" t="s">
        <v>2761</v>
      </c>
      <c r="H184" s="51" t="s">
        <v>2762</v>
      </c>
    </row>
    <row r="185" spans="1:8" x14ac:dyDescent="0.25">
      <c r="A185" s="50" t="s">
        <v>6292</v>
      </c>
      <c r="B185" s="50" t="s">
        <v>374</v>
      </c>
      <c r="C185" s="50" t="s">
        <v>6293</v>
      </c>
      <c r="D185" s="51">
        <v>2011</v>
      </c>
      <c r="E185" s="51" t="s">
        <v>914</v>
      </c>
      <c r="G185" s="51" t="s">
        <v>6294</v>
      </c>
    </row>
    <row r="186" spans="1:8" x14ac:dyDescent="0.25">
      <c r="A186" s="50" t="s">
        <v>6295</v>
      </c>
      <c r="B186" s="50" t="s">
        <v>374</v>
      </c>
      <c r="C186" s="50" t="s">
        <v>6296</v>
      </c>
      <c r="D186" s="51">
        <v>2118</v>
      </c>
      <c r="E186" s="51" t="s">
        <v>952</v>
      </c>
      <c r="F186" s="51" t="s">
        <v>973</v>
      </c>
      <c r="G186" s="51" t="s">
        <v>974</v>
      </c>
      <c r="H186" s="51" t="s">
        <v>975</v>
      </c>
    </row>
    <row r="187" spans="1:8" x14ac:dyDescent="0.25">
      <c r="A187" s="50" t="s">
        <v>6297</v>
      </c>
      <c r="B187" s="50" t="s">
        <v>374</v>
      </c>
      <c r="C187" s="50" t="s">
        <v>6298</v>
      </c>
      <c r="D187" s="51">
        <v>1859</v>
      </c>
      <c r="E187" s="51" t="s">
        <v>914</v>
      </c>
      <c r="G187" s="51" t="s">
        <v>6299</v>
      </c>
    </row>
    <row r="188" spans="1:8" ht="60" x14ac:dyDescent="0.25">
      <c r="A188" s="50" t="s">
        <v>6300</v>
      </c>
      <c r="B188" s="50" t="s">
        <v>374</v>
      </c>
      <c r="C188" s="50" t="s">
        <v>6301</v>
      </c>
      <c r="D188" s="51">
        <v>4014</v>
      </c>
      <c r="E188" s="51" t="s">
        <v>914</v>
      </c>
      <c r="F188" s="51" t="s">
        <v>6302</v>
      </c>
      <c r="G188" s="51" t="s">
        <v>6303</v>
      </c>
      <c r="H188" s="51" t="s">
        <v>6304</v>
      </c>
    </row>
    <row r="189" spans="1:8" x14ac:dyDescent="0.25">
      <c r="A189" s="50" t="s">
        <v>6305</v>
      </c>
      <c r="B189" s="50" t="s">
        <v>374</v>
      </c>
      <c r="C189" s="50" t="s">
        <v>6306</v>
      </c>
      <c r="D189" s="51">
        <v>2448</v>
      </c>
      <c r="E189" s="51" t="s">
        <v>914</v>
      </c>
      <c r="G189" s="51" t="s">
        <v>1696</v>
      </c>
    </row>
    <row r="190" spans="1:8" x14ac:dyDescent="0.25">
      <c r="A190" s="50" t="s">
        <v>6307</v>
      </c>
      <c r="B190" s="50" t="s">
        <v>374</v>
      </c>
      <c r="C190" s="50" t="s">
        <v>6308</v>
      </c>
      <c r="D190" s="51">
        <v>4313</v>
      </c>
      <c r="E190" s="51" t="s">
        <v>914</v>
      </c>
      <c r="G190" s="51" t="s">
        <v>6309</v>
      </c>
    </row>
    <row r="191" spans="1:8" x14ac:dyDescent="0.25">
      <c r="A191" s="50" t="s">
        <v>6310</v>
      </c>
      <c r="B191" s="50" t="s">
        <v>374</v>
      </c>
      <c r="C191" s="50" t="s">
        <v>6311</v>
      </c>
      <c r="D191" s="51">
        <v>1183</v>
      </c>
      <c r="E191" s="51" t="s">
        <v>914</v>
      </c>
      <c r="G191" s="51" t="s">
        <v>1696</v>
      </c>
    </row>
    <row r="192" spans="1:8" ht="60" x14ac:dyDescent="0.25">
      <c r="A192" s="50" t="s">
        <v>6312</v>
      </c>
      <c r="B192" s="50" t="s">
        <v>374</v>
      </c>
      <c r="C192" s="50" t="s">
        <v>6313</v>
      </c>
      <c r="D192" s="51">
        <v>11289</v>
      </c>
      <c r="E192" s="51" t="s">
        <v>914</v>
      </c>
      <c r="F192" s="51" t="s">
        <v>3139</v>
      </c>
      <c r="G192" s="51" t="s">
        <v>6314</v>
      </c>
      <c r="H192" s="51" t="s">
        <v>3141</v>
      </c>
    </row>
    <row r="193" spans="1:8" ht="45" x14ac:dyDescent="0.25">
      <c r="A193" s="50" t="s">
        <v>6315</v>
      </c>
      <c r="B193" s="50" t="s">
        <v>374</v>
      </c>
      <c r="C193" s="50" t="s">
        <v>6316</v>
      </c>
      <c r="D193" s="51">
        <v>1248</v>
      </c>
      <c r="E193" s="51" t="s">
        <v>914</v>
      </c>
      <c r="F193" s="51" t="s">
        <v>1654</v>
      </c>
      <c r="G193" s="51" t="s">
        <v>2729</v>
      </c>
      <c r="H193" s="51" t="s">
        <v>1656</v>
      </c>
    </row>
    <row r="194" spans="1:8" ht="30" x14ac:dyDescent="0.25">
      <c r="A194" s="50" t="s">
        <v>6317</v>
      </c>
      <c r="B194" s="50" t="s">
        <v>374</v>
      </c>
      <c r="C194" s="50" t="s">
        <v>6318</v>
      </c>
      <c r="D194" s="51">
        <v>2232</v>
      </c>
      <c r="E194" s="51" t="s">
        <v>914</v>
      </c>
      <c r="G194" s="51" t="s">
        <v>6319</v>
      </c>
      <c r="H194" s="51" t="s">
        <v>6320</v>
      </c>
    </row>
    <row r="195" spans="1:8" ht="45" x14ac:dyDescent="0.25">
      <c r="A195" s="50" t="s">
        <v>6321</v>
      </c>
      <c r="B195" s="50" t="s">
        <v>374</v>
      </c>
      <c r="C195" s="50" t="s">
        <v>6322</v>
      </c>
      <c r="D195" s="51">
        <v>5341</v>
      </c>
      <c r="E195" s="51" t="s">
        <v>914</v>
      </c>
      <c r="F195" s="51" t="s">
        <v>6323</v>
      </c>
      <c r="G195" s="51" t="s">
        <v>6324</v>
      </c>
      <c r="H195" s="51" t="s">
        <v>6325</v>
      </c>
    </row>
    <row r="196" spans="1:8" ht="30" x14ac:dyDescent="0.25">
      <c r="A196" s="50" t="s">
        <v>6326</v>
      </c>
      <c r="B196" s="50" t="s">
        <v>374</v>
      </c>
      <c r="C196" s="50" t="s">
        <v>6327</v>
      </c>
      <c r="D196" s="51">
        <v>246</v>
      </c>
      <c r="E196" s="51" t="s">
        <v>914</v>
      </c>
      <c r="F196" s="51" t="s">
        <v>2801</v>
      </c>
      <c r="G196" s="51" t="s">
        <v>6328</v>
      </c>
      <c r="H196" s="51" t="s">
        <v>2803</v>
      </c>
    </row>
    <row r="197" spans="1:8" x14ac:dyDescent="0.25">
      <c r="A197" s="50" t="s">
        <v>6329</v>
      </c>
      <c r="B197" s="50" t="s">
        <v>374</v>
      </c>
      <c r="C197" s="50" t="s">
        <v>6330</v>
      </c>
      <c r="D197" s="51">
        <v>2331</v>
      </c>
      <c r="E197" s="51" t="s">
        <v>1054</v>
      </c>
      <c r="G197" s="51" t="s">
        <v>1055</v>
      </c>
      <c r="H197" s="51" t="s">
        <v>3116</v>
      </c>
    </row>
    <row r="198" spans="1:8" ht="30" x14ac:dyDescent="0.25">
      <c r="A198" s="50" t="s">
        <v>6331</v>
      </c>
      <c r="B198" s="50" t="s">
        <v>374</v>
      </c>
      <c r="C198" s="50" t="s">
        <v>6332</v>
      </c>
      <c r="D198" s="51">
        <v>198</v>
      </c>
      <c r="E198" s="51" t="s">
        <v>914</v>
      </c>
      <c r="F198" s="51" t="s">
        <v>2801</v>
      </c>
      <c r="G198" s="51" t="s">
        <v>6328</v>
      </c>
      <c r="H198" s="51" t="s">
        <v>2803</v>
      </c>
    </row>
    <row r="199" spans="1:8" ht="30" x14ac:dyDescent="0.25">
      <c r="A199" s="50" t="s">
        <v>6333</v>
      </c>
      <c r="B199" s="50" t="s">
        <v>374</v>
      </c>
      <c r="C199" s="50" t="s">
        <v>6334</v>
      </c>
      <c r="D199" s="51">
        <v>2933</v>
      </c>
      <c r="E199" s="51" t="s">
        <v>914</v>
      </c>
      <c r="F199" s="51" t="s">
        <v>6335</v>
      </c>
      <c r="G199" s="51" t="s">
        <v>6336</v>
      </c>
      <c r="H199" s="51" t="s">
        <v>6337</v>
      </c>
    </row>
    <row r="200" spans="1:8" x14ac:dyDescent="0.25">
      <c r="A200" s="50" t="s">
        <v>6338</v>
      </c>
      <c r="B200" s="50" t="s">
        <v>374</v>
      </c>
      <c r="C200" s="50" t="s">
        <v>6339</v>
      </c>
      <c r="D200" s="51">
        <v>2770</v>
      </c>
      <c r="E200" s="51" t="s">
        <v>914</v>
      </c>
      <c r="G200" s="51" t="s">
        <v>6340</v>
      </c>
      <c r="H200" s="51" t="s">
        <v>5821</v>
      </c>
    </row>
    <row r="201" spans="1:8" ht="105" x14ac:dyDescent="0.25">
      <c r="A201" s="50" t="s">
        <v>6341</v>
      </c>
      <c r="B201" s="50" t="s">
        <v>374</v>
      </c>
      <c r="C201" s="50" t="s">
        <v>6342</v>
      </c>
      <c r="D201" s="51">
        <v>2854</v>
      </c>
      <c r="E201" s="51" t="s">
        <v>914</v>
      </c>
      <c r="F201" s="51" t="s">
        <v>5869</v>
      </c>
      <c r="G201" s="51" t="s">
        <v>1549</v>
      </c>
      <c r="H201" s="51" t="s">
        <v>6343</v>
      </c>
    </row>
    <row r="202" spans="1:8" ht="30" x14ac:dyDescent="0.25">
      <c r="A202" s="50" t="s">
        <v>6344</v>
      </c>
      <c r="B202" s="50" t="s">
        <v>374</v>
      </c>
      <c r="C202" s="50" t="s">
        <v>6345</v>
      </c>
      <c r="D202" s="51">
        <v>2315</v>
      </c>
      <c r="E202" s="51" t="s">
        <v>914</v>
      </c>
      <c r="F202" s="51" t="s">
        <v>1321</v>
      </c>
      <c r="G202" s="51" t="s">
        <v>3000</v>
      </c>
      <c r="H202" s="51" t="s">
        <v>1323</v>
      </c>
    </row>
    <row r="203" spans="1:8" ht="30" x14ac:dyDescent="0.25">
      <c r="A203" s="50" t="s">
        <v>6346</v>
      </c>
      <c r="B203" s="50" t="s">
        <v>374</v>
      </c>
      <c r="C203" s="50" t="s">
        <v>6347</v>
      </c>
      <c r="D203" s="51">
        <v>198</v>
      </c>
      <c r="E203" s="51" t="s">
        <v>914</v>
      </c>
      <c r="F203" s="51" t="s">
        <v>2801</v>
      </c>
      <c r="G203" s="51" t="s">
        <v>6328</v>
      </c>
      <c r="H203" s="51" t="s">
        <v>2803</v>
      </c>
    </row>
    <row r="204" spans="1:8" ht="45" x14ac:dyDescent="0.25">
      <c r="A204" s="50" t="s">
        <v>6348</v>
      </c>
      <c r="B204" s="50" t="s">
        <v>374</v>
      </c>
      <c r="C204" s="50" t="s">
        <v>6349</v>
      </c>
      <c r="D204" s="51">
        <v>621</v>
      </c>
      <c r="E204" s="51" t="s">
        <v>914</v>
      </c>
      <c r="F204" s="51" t="s">
        <v>1321</v>
      </c>
      <c r="G204" s="51" t="s">
        <v>3000</v>
      </c>
      <c r="H204" s="51" t="s">
        <v>6350</v>
      </c>
    </row>
    <row r="205" spans="1:8" ht="60" x14ac:dyDescent="0.25">
      <c r="A205" s="50" t="s">
        <v>6351</v>
      </c>
      <c r="B205" s="50" t="s">
        <v>374</v>
      </c>
      <c r="C205" s="50" t="s">
        <v>6352</v>
      </c>
      <c r="D205" s="51">
        <v>2859</v>
      </c>
      <c r="E205" s="51" t="s">
        <v>914</v>
      </c>
      <c r="F205" s="51" t="s">
        <v>6353</v>
      </c>
      <c r="G205" s="51" t="s">
        <v>1549</v>
      </c>
      <c r="H205" s="51" t="s">
        <v>6354</v>
      </c>
    </row>
    <row r="206" spans="1:8" x14ac:dyDescent="0.25">
      <c r="A206" s="50" t="s">
        <v>6355</v>
      </c>
      <c r="B206" s="50" t="s">
        <v>374</v>
      </c>
      <c r="C206" s="50" t="s">
        <v>6356</v>
      </c>
      <c r="D206" s="51">
        <v>6047</v>
      </c>
      <c r="E206" s="51" t="s">
        <v>914</v>
      </c>
      <c r="F206" s="51" t="s">
        <v>1253</v>
      </c>
      <c r="G206" s="51" t="s">
        <v>5852</v>
      </c>
      <c r="H206" s="51" t="s">
        <v>1685</v>
      </c>
    </row>
    <row r="207" spans="1:8" x14ac:dyDescent="0.25">
      <c r="A207" s="50" t="s">
        <v>6357</v>
      </c>
      <c r="B207" s="50" t="s">
        <v>374</v>
      </c>
      <c r="C207" s="50" t="s">
        <v>6358</v>
      </c>
      <c r="D207" s="51">
        <v>5999</v>
      </c>
      <c r="E207" s="51" t="s">
        <v>914</v>
      </c>
      <c r="F207" s="51" t="s">
        <v>973</v>
      </c>
      <c r="G207" s="51" t="s">
        <v>6138</v>
      </c>
      <c r="H207" s="51" t="s">
        <v>5663</v>
      </c>
    </row>
    <row r="208" spans="1:8" x14ac:dyDescent="0.25">
      <c r="A208" s="50" t="s">
        <v>6359</v>
      </c>
      <c r="B208" s="50" t="s">
        <v>374</v>
      </c>
      <c r="C208" s="50" t="s">
        <v>6360</v>
      </c>
      <c r="D208" s="51">
        <v>1341</v>
      </c>
      <c r="E208" s="51" t="s">
        <v>914</v>
      </c>
      <c r="G208" s="51" t="s">
        <v>6361</v>
      </c>
      <c r="H208" s="51" t="s">
        <v>6362</v>
      </c>
    </row>
    <row r="209" spans="1:8" ht="30" x14ac:dyDescent="0.25">
      <c r="A209" s="50" t="s">
        <v>6363</v>
      </c>
      <c r="B209" s="50" t="s">
        <v>374</v>
      </c>
      <c r="C209" s="50" t="s">
        <v>6364</v>
      </c>
      <c r="D209" s="51">
        <v>6284</v>
      </c>
      <c r="E209" s="51" t="s">
        <v>914</v>
      </c>
      <c r="F209" s="51" t="s">
        <v>1321</v>
      </c>
      <c r="G209" s="51" t="s">
        <v>1322</v>
      </c>
      <c r="H209" s="51" t="s">
        <v>4456</v>
      </c>
    </row>
    <row r="210" spans="1:8" ht="45" x14ac:dyDescent="0.25">
      <c r="A210" s="50" t="s">
        <v>6365</v>
      </c>
      <c r="B210" s="50" t="s">
        <v>374</v>
      </c>
      <c r="C210" s="50" t="s">
        <v>6366</v>
      </c>
      <c r="D210" s="51">
        <v>5229</v>
      </c>
      <c r="E210" s="51" t="s">
        <v>914</v>
      </c>
      <c r="F210" s="51" t="s">
        <v>1280</v>
      </c>
      <c r="G210" s="51" t="s">
        <v>6367</v>
      </c>
      <c r="H210" s="51" t="s">
        <v>6368</v>
      </c>
    </row>
    <row r="211" spans="1:8" ht="45" x14ac:dyDescent="0.25">
      <c r="A211" s="50" t="s">
        <v>6369</v>
      </c>
      <c r="B211" s="50" t="s">
        <v>374</v>
      </c>
      <c r="C211" s="50" t="s">
        <v>6370</v>
      </c>
      <c r="D211" s="51">
        <v>3838</v>
      </c>
      <c r="E211" s="51" t="s">
        <v>914</v>
      </c>
      <c r="F211" s="51" t="s">
        <v>1654</v>
      </c>
      <c r="G211" s="51" t="s">
        <v>6229</v>
      </c>
      <c r="H211" s="51" t="s">
        <v>1656</v>
      </c>
    </row>
    <row r="212" spans="1:8" x14ac:dyDescent="0.25">
      <c r="A212" s="50" t="s">
        <v>6371</v>
      </c>
      <c r="B212" s="50" t="s">
        <v>374</v>
      </c>
      <c r="C212" s="50" t="s">
        <v>6372</v>
      </c>
      <c r="D212" s="51">
        <v>7892</v>
      </c>
      <c r="E212" s="51" t="s">
        <v>914</v>
      </c>
      <c r="F212" s="51" t="s">
        <v>1253</v>
      </c>
      <c r="G212" s="51" t="s">
        <v>1684</v>
      </c>
      <c r="H212" s="51" t="s">
        <v>1255</v>
      </c>
    </row>
    <row r="213" spans="1:8" x14ac:dyDescent="0.25">
      <c r="A213" s="50" t="s">
        <v>6373</v>
      </c>
      <c r="B213" s="50" t="s">
        <v>374</v>
      </c>
      <c r="C213" s="50" t="s">
        <v>6374</v>
      </c>
      <c r="D213" s="51">
        <v>234</v>
      </c>
      <c r="E213" s="51" t="s">
        <v>914</v>
      </c>
      <c r="G213" s="51" t="s">
        <v>6229</v>
      </c>
    </row>
    <row r="214" spans="1:8" ht="30" x14ac:dyDescent="0.25">
      <c r="A214" s="50" t="s">
        <v>6375</v>
      </c>
      <c r="B214" s="50" t="s">
        <v>374</v>
      </c>
      <c r="C214" s="50" t="s">
        <v>6376</v>
      </c>
      <c r="D214" s="51">
        <v>3382</v>
      </c>
      <c r="E214" s="51" t="s">
        <v>914</v>
      </c>
      <c r="F214" s="51" t="s">
        <v>2714</v>
      </c>
      <c r="G214" s="51" t="s">
        <v>6377</v>
      </c>
      <c r="H214" s="51" t="s">
        <v>2716</v>
      </c>
    </row>
    <row r="215" spans="1:8" ht="30" x14ac:dyDescent="0.25">
      <c r="A215" s="50" t="s">
        <v>6378</v>
      </c>
      <c r="B215" s="50" t="s">
        <v>374</v>
      </c>
      <c r="C215" s="50" t="s">
        <v>6379</v>
      </c>
      <c r="D215" s="51">
        <v>315</v>
      </c>
      <c r="E215" s="51" t="s">
        <v>914</v>
      </c>
      <c r="F215" s="51" t="s">
        <v>6380</v>
      </c>
      <c r="G215" s="51" t="s">
        <v>6381</v>
      </c>
      <c r="H215" s="51" t="s">
        <v>6382</v>
      </c>
    </row>
    <row r="216" spans="1:8" ht="60" x14ac:dyDescent="0.25">
      <c r="A216" s="50" t="s">
        <v>6383</v>
      </c>
      <c r="B216" s="50" t="s">
        <v>374</v>
      </c>
      <c r="C216" s="50" t="s">
        <v>6384</v>
      </c>
      <c r="D216" s="51">
        <v>1153</v>
      </c>
      <c r="E216" s="51" t="s">
        <v>914</v>
      </c>
      <c r="F216" s="51" t="s">
        <v>1713</v>
      </c>
      <c r="G216" s="51" t="s">
        <v>2507</v>
      </c>
      <c r="H216" s="51" t="s">
        <v>6385</v>
      </c>
    </row>
    <row r="217" spans="1:8" x14ac:dyDescent="0.25">
      <c r="A217" s="50" t="s">
        <v>6386</v>
      </c>
      <c r="B217" s="50" t="s">
        <v>374</v>
      </c>
      <c r="C217" s="50" t="s">
        <v>6387</v>
      </c>
      <c r="D217" s="51">
        <v>2175</v>
      </c>
      <c r="E217" s="51" t="s">
        <v>914</v>
      </c>
      <c r="G217" s="51" t="s">
        <v>6388</v>
      </c>
    </row>
    <row r="218" spans="1:8" x14ac:dyDescent="0.25">
      <c r="A218" s="50" t="s">
        <v>6389</v>
      </c>
      <c r="B218" s="50" t="s">
        <v>374</v>
      </c>
      <c r="C218" s="50" t="s">
        <v>6390</v>
      </c>
      <c r="D218" s="51">
        <v>2488</v>
      </c>
      <c r="E218" s="51" t="s">
        <v>914</v>
      </c>
      <c r="F218" s="51" t="s">
        <v>2953</v>
      </c>
      <c r="G218" s="51" t="s">
        <v>6391</v>
      </c>
      <c r="H218" s="51" t="s">
        <v>6392</v>
      </c>
    </row>
    <row r="219" spans="1:8" ht="60" x14ac:dyDescent="0.25">
      <c r="A219" s="50" t="s">
        <v>6393</v>
      </c>
      <c r="B219" s="50" t="s">
        <v>374</v>
      </c>
      <c r="C219" s="50" t="s">
        <v>6394</v>
      </c>
      <c r="D219" s="51">
        <v>10999</v>
      </c>
      <c r="E219" s="51" t="s">
        <v>914</v>
      </c>
      <c r="F219" s="51" t="s">
        <v>5855</v>
      </c>
      <c r="G219" s="51" t="s">
        <v>6395</v>
      </c>
      <c r="H219" s="51" t="s">
        <v>6396</v>
      </c>
    </row>
    <row r="220" spans="1:8" x14ac:dyDescent="0.25">
      <c r="A220" s="50" t="s">
        <v>6397</v>
      </c>
      <c r="B220" s="50" t="s">
        <v>374</v>
      </c>
      <c r="C220" s="50" t="s">
        <v>6398</v>
      </c>
      <c r="D220" s="51">
        <v>2194</v>
      </c>
      <c r="E220" s="51" t="s">
        <v>914</v>
      </c>
      <c r="G220" s="51" t="s">
        <v>3942</v>
      </c>
    </row>
    <row r="221" spans="1:8" ht="30" x14ac:dyDescent="0.25">
      <c r="A221" s="50" t="s">
        <v>6399</v>
      </c>
      <c r="B221" s="50" t="s">
        <v>374</v>
      </c>
      <c r="C221" s="50" t="s">
        <v>6400</v>
      </c>
      <c r="D221" s="51">
        <v>1876</v>
      </c>
      <c r="E221" s="51" t="s">
        <v>914</v>
      </c>
      <c r="F221" s="51" t="s">
        <v>4957</v>
      </c>
      <c r="G221" s="51" t="s">
        <v>6401</v>
      </c>
      <c r="H221" s="51" t="s">
        <v>4959</v>
      </c>
    </row>
    <row r="222" spans="1:8" ht="30" x14ac:dyDescent="0.25">
      <c r="A222" s="50" t="s">
        <v>6402</v>
      </c>
      <c r="B222" s="50" t="s">
        <v>374</v>
      </c>
      <c r="C222" s="50" t="s">
        <v>6403</v>
      </c>
      <c r="D222" s="51">
        <v>231</v>
      </c>
      <c r="E222" s="51" t="s">
        <v>914</v>
      </c>
      <c r="F222" s="51" t="s">
        <v>2801</v>
      </c>
      <c r="G222" s="51" t="s">
        <v>2802</v>
      </c>
      <c r="H222" s="51" t="s">
        <v>2803</v>
      </c>
    </row>
    <row r="223" spans="1:8" ht="30" x14ac:dyDescent="0.25">
      <c r="A223" s="50" t="s">
        <v>6404</v>
      </c>
      <c r="B223" s="50" t="s">
        <v>374</v>
      </c>
      <c r="C223" s="50" t="s">
        <v>6405</v>
      </c>
      <c r="D223" s="51">
        <v>252</v>
      </c>
      <c r="E223" s="51" t="s">
        <v>914</v>
      </c>
      <c r="F223" s="51" t="s">
        <v>2801</v>
      </c>
      <c r="G223" s="51" t="s">
        <v>2802</v>
      </c>
      <c r="H223" s="51" t="s">
        <v>2803</v>
      </c>
    </row>
    <row r="224" spans="1:8" ht="30" x14ac:dyDescent="0.25">
      <c r="A224" s="50" t="s">
        <v>6406</v>
      </c>
      <c r="B224" s="50" t="s">
        <v>374</v>
      </c>
      <c r="C224" s="50" t="s">
        <v>6407</v>
      </c>
      <c r="D224" s="51">
        <v>237</v>
      </c>
      <c r="E224" s="51" t="s">
        <v>914</v>
      </c>
      <c r="F224" s="51" t="s">
        <v>2801</v>
      </c>
      <c r="G224" s="51" t="s">
        <v>2802</v>
      </c>
      <c r="H224" s="51" t="s">
        <v>2803</v>
      </c>
    </row>
    <row r="225" spans="1:8" ht="30" x14ac:dyDescent="0.25">
      <c r="A225" s="50" t="s">
        <v>6408</v>
      </c>
      <c r="B225" s="50" t="s">
        <v>374</v>
      </c>
      <c r="C225" s="50" t="s">
        <v>6409</v>
      </c>
      <c r="D225" s="51">
        <v>715</v>
      </c>
      <c r="E225" s="51" t="s">
        <v>914</v>
      </c>
      <c r="F225" s="51" t="s">
        <v>2801</v>
      </c>
      <c r="G225" s="51" t="s">
        <v>2802</v>
      </c>
      <c r="H225" s="51" t="s">
        <v>2803</v>
      </c>
    </row>
    <row r="226" spans="1:8" ht="30" x14ac:dyDescent="0.25">
      <c r="A226" s="50" t="s">
        <v>6410</v>
      </c>
      <c r="B226" s="50" t="s">
        <v>374</v>
      </c>
      <c r="C226" s="50" t="s">
        <v>6411</v>
      </c>
      <c r="D226" s="51">
        <v>576</v>
      </c>
      <c r="E226" s="51" t="s">
        <v>914</v>
      </c>
      <c r="F226" s="51" t="s">
        <v>2801</v>
      </c>
      <c r="G226" s="51" t="s">
        <v>2802</v>
      </c>
      <c r="H226" s="51" t="s">
        <v>2803</v>
      </c>
    </row>
    <row r="227" spans="1:8" ht="30" x14ac:dyDescent="0.25">
      <c r="A227" s="50" t="s">
        <v>6412</v>
      </c>
      <c r="B227" s="50" t="s">
        <v>374</v>
      </c>
      <c r="C227" s="50" t="s">
        <v>6413</v>
      </c>
      <c r="D227" s="51">
        <v>750</v>
      </c>
      <c r="E227" s="51" t="s">
        <v>914</v>
      </c>
      <c r="F227" s="51" t="s">
        <v>2801</v>
      </c>
      <c r="G227" s="51" t="s">
        <v>2802</v>
      </c>
      <c r="H227" s="51" t="s">
        <v>2803</v>
      </c>
    </row>
    <row r="228" spans="1:8" ht="30" x14ac:dyDescent="0.25">
      <c r="A228" s="50" t="s">
        <v>6414</v>
      </c>
      <c r="B228" s="50" t="s">
        <v>374</v>
      </c>
      <c r="C228" s="50" t="s">
        <v>6415</v>
      </c>
      <c r="D228" s="51">
        <v>651</v>
      </c>
      <c r="E228" s="51" t="s">
        <v>914</v>
      </c>
      <c r="F228" s="51" t="s">
        <v>2801</v>
      </c>
      <c r="G228" s="51" t="s">
        <v>2802</v>
      </c>
      <c r="H228" s="51" t="s">
        <v>2803</v>
      </c>
    </row>
    <row r="229" spans="1:8" ht="45" x14ac:dyDescent="0.25">
      <c r="A229" s="50" t="s">
        <v>6416</v>
      </c>
      <c r="B229" s="50" t="s">
        <v>374</v>
      </c>
      <c r="C229" s="50" t="s">
        <v>6417</v>
      </c>
      <c r="D229" s="51">
        <v>5087</v>
      </c>
      <c r="E229" s="51" t="s">
        <v>914</v>
      </c>
      <c r="F229" s="51" t="s">
        <v>1654</v>
      </c>
      <c r="G229" s="51" t="s">
        <v>5054</v>
      </c>
      <c r="H229" s="51" t="s">
        <v>1656</v>
      </c>
    </row>
    <row r="230" spans="1:8" x14ac:dyDescent="0.25">
      <c r="A230" s="50" t="s">
        <v>6418</v>
      </c>
      <c r="B230" s="50" t="s">
        <v>374</v>
      </c>
      <c r="C230" s="50" t="s">
        <v>6419</v>
      </c>
      <c r="D230" s="51">
        <v>825</v>
      </c>
      <c r="E230" s="51" t="s">
        <v>914</v>
      </c>
      <c r="F230" s="51" t="s">
        <v>1654</v>
      </c>
      <c r="G230" s="51" t="s">
        <v>4788</v>
      </c>
      <c r="H230" s="51" t="s">
        <v>3202</v>
      </c>
    </row>
    <row r="231" spans="1:8" ht="45" x14ac:dyDescent="0.25">
      <c r="A231" s="50" t="s">
        <v>6420</v>
      </c>
      <c r="B231" s="50" t="s">
        <v>374</v>
      </c>
      <c r="C231" s="50" t="s">
        <v>6421</v>
      </c>
      <c r="D231" s="51">
        <v>2063</v>
      </c>
      <c r="E231" s="51" t="s">
        <v>914</v>
      </c>
      <c r="F231" s="51" t="s">
        <v>1654</v>
      </c>
      <c r="G231" s="51" t="s">
        <v>2130</v>
      </c>
      <c r="H231" s="51" t="s">
        <v>1656</v>
      </c>
    </row>
    <row r="232" spans="1:8" x14ac:dyDescent="0.25">
      <c r="A232" s="50" t="s">
        <v>6422</v>
      </c>
      <c r="B232" s="50" t="s">
        <v>374</v>
      </c>
      <c r="C232" s="50" t="s">
        <v>6423</v>
      </c>
      <c r="D232" s="51">
        <v>2698</v>
      </c>
      <c r="E232" s="51" t="s">
        <v>914</v>
      </c>
      <c r="G232" s="51" t="s">
        <v>6424</v>
      </c>
    </row>
    <row r="233" spans="1:8" ht="30" x14ac:dyDescent="0.25">
      <c r="A233" s="50" t="s">
        <v>6425</v>
      </c>
      <c r="B233" s="50" t="s">
        <v>374</v>
      </c>
      <c r="C233" s="50" t="s">
        <v>6426</v>
      </c>
      <c r="D233" s="51">
        <v>1290</v>
      </c>
      <c r="E233" s="51" t="s">
        <v>914</v>
      </c>
      <c r="F233" s="51" t="s">
        <v>2801</v>
      </c>
      <c r="G233" s="51" t="s">
        <v>2802</v>
      </c>
      <c r="H233" s="51" t="s">
        <v>2803</v>
      </c>
    </row>
    <row r="234" spans="1:8" ht="30" x14ac:dyDescent="0.25">
      <c r="A234" s="50" t="s">
        <v>6427</v>
      </c>
      <c r="B234" s="50" t="s">
        <v>374</v>
      </c>
      <c r="C234" s="50" t="s">
        <v>6428</v>
      </c>
      <c r="D234" s="51">
        <v>255</v>
      </c>
      <c r="E234" s="51" t="s">
        <v>914</v>
      </c>
      <c r="F234" s="51" t="s">
        <v>2801</v>
      </c>
      <c r="G234" s="51" t="s">
        <v>2802</v>
      </c>
      <c r="H234" s="51" t="s">
        <v>2803</v>
      </c>
    </row>
    <row r="235" spans="1:8" ht="30" x14ac:dyDescent="0.25">
      <c r="A235" s="50" t="s">
        <v>6429</v>
      </c>
      <c r="B235" s="50" t="s">
        <v>374</v>
      </c>
      <c r="C235" s="50" t="s">
        <v>6430</v>
      </c>
      <c r="D235" s="51">
        <v>735</v>
      </c>
      <c r="E235" s="51" t="s">
        <v>914</v>
      </c>
      <c r="F235" s="51" t="s">
        <v>2801</v>
      </c>
      <c r="G235" s="51" t="s">
        <v>2802</v>
      </c>
      <c r="H235" s="51" t="s">
        <v>2803</v>
      </c>
    </row>
    <row r="236" spans="1:8" ht="45" x14ac:dyDescent="0.25">
      <c r="A236" s="50" t="s">
        <v>6431</v>
      </c>
      <c r="B236" s="50" t="s">
        <v>374</v>
      </c>
      <c r="C236" s="50" t="s">
        <v>6432</v>
      </c>
      <c r="D236" s="51">
        <v>6900</v>
      </c>
      <c r="E236" s="51" t="s">
        <v>914</v>
      </c>
      <c r="F236" s="51" t="s">
        <v>1654</v>
      </c>
      <c r="G236" s="51" t="s">
        <v>3201</v>
      </c>
      <c r="H236" s="51" t="s">
        <v>1656</v>
      </c>
    </row>
    <row r="237" spans="1:8" ht="30" x14ac:dyDescent="0.25">
      <c r="A237" s="50" t="s">
        <v>6433</v>
      </c>
      <c r="B237" s="50" t="s">
        <v>374</v>
      </c>
      <c r="C237" s="50" t="s">
        <v>6434</v>
      </c>
      <c r="D237" s="51">
        <v>234</v>
      </c>
      <c r="E237" s="51" t="s">
        <v>914</v>
      </c>
      <c r="F237" s="51" t="s">
        <v>2801</v>
      </c>
      <c r="G237" s="51" t="s">
        <v>2802</v>
      </c>
      <c r="H237" s="51" t="s">
        <v>2803</v>
      </c>
    </row>
    <row r="238" spans="1:8" x14ac:dyDescent="0.25">
      <c r="A238" s="50" t="s">
        <v>6435</v>
      </c>
      <c r="B238" s="50" t="s">
        <v>374</v>
      </c>
      <c r="C238" s="50" t="s">
        <v>6436</v>
      </c>
      <c r="D238" s="51">
        <v>1741</v>
      </c>
      <c r="E238" s="51" t="s">
        <v>914</v>
      </c>
      <c r="F238" s="51" t="s">
        <v>1654</v>
      </c>
      <c r="G238" s="51" t="s">
        <v>4788</v>
      </c>
      <c r="H238" s="51" t="s">
        <v>3202</v>
      </c>
    </row>
    <row r="239" spans="1:8" ht="45" x14ac:dyDescent="0.25">
      <c r="A239" s="50" t="s">
        <v>6437</v>
      </c>
      <c r="B239" s="50" t="s">
        <v>374</v>
      </c>
      <c r="C239" s="50" t="s">
        <v>6438</v>
      </c>
      <c r="D239" s="51">
        <v>5971</v>
      </c>
      <c r="E239" s="51" t="s">
        <v>914</v>
      </c>
      <c r="F239" s="51" t="s">
        <v>1654</v>
      </c>
      <c r="G239" s="51" t="s">
        <v>5054</v>
      </c>
      <c r="H239" s="51" t="s">
        <v>1656</v>
      </c>
    </row>
    <row r="240" spans="1:8" ht="30" x14ac:dyDescent="0.25">
      <c r="A240" s="50" t="s">
        <v>6439</v>
      </c>
      <c r="B240" s="50" t="s">
        <v>374</v>
      </c>
      <c r="C240" s="50" t="s">
        <v>6440</v>
      </c>
      <c r="D240" s="51">
        <v>6403</v>
      </c>
      <c r="E240" s="51" t="s">
        <v>914</v>
      </c>
      <c r="F240" s="51" t="s">
        <v>1654</v>
      </c>
      <c r="G240" s="51" t="s">
        <v>4788</v>
      </c>
      <c r="H240" s="51" t="s">
        <v>2730</v>
      </c>
    </row>
    <row r="241" spans="1:8" ht="45" x14ac:dyDescent="0.25">
      <c r="A241" s="50" t="s">
        <v>6441</v>
      </c>
      <c r="B241" s="50" t="s">
        <v>374</v>
      </c>
      <c r="C241" s="50" t="s">
        <v>6442</v>
      </c>
      <c r="D241" s="51">
        <v>6407</v>
      </c>
      <c r="E241" s="51" t="s">
        <v>914</v>
      </c>
      <c r="F241" s="51" t="s">
        <v>1654</v>
      </c>
      <c r="G241" s="51" t="s">
        <v>5054</v>
      </c>
      <c r="H241" s="51" t="s">
        <v>1656</v>
      </c>
    </row>
    <row r="242" spans="1:8" ht="75" x14ac:dyDescent="0.25">
      <c r="A242" s="50" t="s">
        <v>6443</v>
      </c>
      <c r="B242" s="50" t="s">
        <v>374</v>
      </c>
      <c r="C242" s="50" t="s">
        <v>6444</v>
      </c>
      <c r="D242" s="51">
        <v>1825</v>
      </c>
      <c r="E242" s="51" t="s">
        <v>914</v>
      </c>
      <c r="F242" s="51" t="s">
        <v>6445</v>
      </c>
      <c r="G242" s="51" t="s">
        <v>6446</v>
      </c>
      <c r="H242" s="51" t="s">
        <v>6447</v>
      </c>
    </row>
    <row r="243" spans="1:8" x14ac:dyDescent="0.25">
      <c r="A243" s="50" t="s">
        <v>6448</v>
      </c>
      <c r="B243" s="50" t="s">
        <v>374</v>
      </c>
      <c r="C243" s="50" t="s">
        <v>6449</v>
      </c>
      <c r="D243" s="51">
        <v>366</v>
      </c>
      <c r="E243" s="51" t="s">
        <v>914</v>
      </c>
      <c r="G243" s="51" t="s">
        <v>6450</v>
      </c>
    </row>
    <row r="245" spans="1:8" x14ac:dyDescent="0.25">
      <c r="A245" s="53" t="s">
        <v>870</v>
      </c>
    </row>
    <row r="246" spans="1:8" x14ac:dyDescent="0.25">
      <c r="A246" s="50" t="s">
        <v>6451</v>
      </c>
      <c r="B246" s="50" t="s">
        <v>374</v>
      </c>
      <c r="C246" s="50" t="s">
        <v>6452</v>
      </c>
      <c r="D246" s="51">
        <v>3194</v>
      </c>
      <c r="E246" s="51" t="s">
        <v>914</v>
      </c>
      <c r="G246" s="51" t="s">
        <v>6453</v>
      </c>
    </row>
    <row r="247" spans="1:8" ht="30" x14ac:dyDescent="0.25">
      <c r="A247" s="50" t="s">
        <v>6454</v>
      </c>
      <c r="B247" s="50" t="s">
        <v>374</v>
      </c>
      <c r="C247" s="50" t="s">
        <v>6455</v>
      </c>
      <c r="D247" s="51">
        <v>499</v>
      </c>
      <c r="E247" s="51" t="s">
        <v>914</v>
      </c>
      <c r="G247" s="51" t="s">
        <v>6456</v>
      </c>
      <c r="H247" s="51" t="s">
        <v>2992</v>
      </c>
    </row>
    <row r="248" spans="1:8" ht="30" x14ac:dyDescent="0.25">
      <c r="A248" s="50" t="s">
        <v>6457</v>
      </c>
      <c r="B248" s="50" t="s">
        <v>374</v>
      </c>
      <c r="C248" s="50" t="s">
        <v>6458</v>
      </c>
      <c r="D248" s="51">
        <v>499</v>
      </c>
      <c r="E248" s="51" t="s">
        <v>914</v>
      </c>
      <c r="G248" s="51" t="s">
        <v>6456</v>
      </c>
      <c r="H248" s="51" t="s">
        <v>2992</v>
      </c>
    </row>
    <row r="249" spans="1:8" ht="30" x14ac:dyDescent="0.25">
      <c r="A249" s="50" t="s">
        <v>6459</v>
      </c>
      <c r="B249" s="50" t="s">
        <v>374</v>
      </c>
      <c r="C249" s="50" t="s">
        <v>6460</v>
      </c>
      <c r="D249" s="51">
        <v>714</v>
      </c>
      <c r="E249" s="51" t="s">
        <v>914</v>
      </c>
      <c r="G249" s="51" t="s">
        <v>6456</v>
      </c>
    </row>
    <row r="250" spans="1:8" ht="30" x14ac:dyDescent="0.25">
      <c r="A250" s="50" t="s">
        <v>6461</v>
      </c>
      <c r="B250" s="50" t="s">
        <v>374</v>
      </c>
      <c r="C250" s="50" t="s">
        <v>6462</v>
      </c>
      <c r="D250" s="51">
        <v>499</v>
      </c>
      <c r="E250" s="51" t="s">
        <v>914</v>
      </c>
      <c r="G250" s="51" t="s">
        <v>6456</v>
      </c>
    </row>
    <row r="251" spans="1:8" x14ac:dyDescent="0.25">
      <c r="A251" s="51" t="s">
        <v>6463</v>
      </c>
      <c r="B251" s="51" t="s">
        <v>374</v>
      </c>
      <c r="C251" s="51" t="s">
        <v>6464</v>
      </c>
      <c r="D251" s="51">
        <v>1569</v>
      </c>
      <c r="E251" s="51" t="s">
        <v>952</v>
      </c>
      <c r="F251" s="51" t="s">
        <v>973</v>
      </c>
      <c r="G251" s="51" t="s">
        <v>948</v>
      </c>
      <c r="H251" s="51" t="s">
        <v>2782</v>
      </c>
    </row>
    <row r="252" spans="1:8" ht="45" x14ac:dyDescent="0.25">
      <c r="A252" s="51" t="s">
        <v>6465</v>
      </c>
      <c r="B252" s="51" t="s">
        <v>374</v>
      </c>
      <c r="C252" s="51" t="s">
        <v>6466</v>
      </c>
      <c r="D252" s="51">
        <v>6261</v>
      </c>
      <c r="E252" s="51" t="s">
        <v>914</v>
      </c>
      <c r="F252" s="51" t="s">
        <v>4279</v>
      </c>
      <c r="G252" s="51" t="s">
        <v>6467</v>
      </c>
      <c r="H252" s="51" t="s">
        <v>4281</v>
      </c>
    </row>
    <row r="253" spans="1:8" ht="30" x14ac:dyDescent="0.25">
      <c r="A253" s="51" t="s">
        <v>6468</v>
      </c>
      <c r="B253" s="51" t="s">
        <v>374</v>
      </c>
      <c r="C253" s="51" t="s">
        <v>6469</v>
      </c>
      <c r="D253" s="51">
        <v>7582</v>
      </c>
      <c r="E253" s="51" t="s">
        <v>914</v>
      </c>
      <c r="F253" s="51" t="s">
        <v>1321</v>
      </c>
      <c r="G253" s="51" t="s">
        <v>1549</v>
      </c>
      <c r="H253" s="51" t="s">
        <v>1323</v>
      </c>
    </row>
    <row r="254" spans="1:8" x14ac:dyDescent="0.25">
      <c r="A254" s="51" t="s">
        <v>6470</v>
      </c>
      <c r="B254" s="51" t="s">
        <v>374</v>
      </c>
      <c r="C254" s="51" t="s">
        <v>6471</v>
      </c>
      <c r="D254" s="51">
        <v>662</v>
      </c>
      <c r="E254" s="51" t="s">
        <v>952</v>
      </c>
      <c r="G254" s="51" t="s">
        <v>1947</v>
      </c>
    </row>
    <row r="255" spans="1:8" ht="45" x14ac:dyDescent="0.25">
      <c r="A255" s="51" t="s">
        <v>6472</v>
      </c>
      <c r="B255" s="51" t="s">
        <v>374</v>
      </c>
      <c r="C255" s="51" t="s">
        <v>6473</v>
      </c>
      <c r="D255" s="51">
        <v>3105</v>
      </c>
      <c r="E255" s="51" t="s">
        <v>914</v>
      </c>
      <c r="F255" s="51" t="s">
        <v>6474</v>
      </c>
      <c r="G255" s="51" t="s">
        <v>6475</v>
      </c>
      <c r="H255" s="51" t="s">
        <v>6476</v>
      </c>
    </row>
    <row r="256" spans="1:8" x14ac:dyDescent="0.25">
      <c r="A256" s="51" t="s">
        <v>6477</v>
      </c>
      <c r="B256" s="51" t="s">
        <v>374</v>
      </c>
      <c r="C256" s="51" t="s">
        <v>6478</v>
      </c>
      <c r="D256" s="51">
        <v>762</v>
      </c>
      <c r="E256" s="51" t="s">
        <v>914</v>
      </c>
      <c r="G256" s="51" t="s">
        <v>1867</v>
      </c>
    </row>
    <row r="257" spans="1:8" x14ac:dyDescent="0.25">
      <c r="A257" s="51" t="s">
        <v>6479</v>
      </c>
      <c r="B257" s="51" t="s">
        <v>374</v>
      </c>
      <c r="C257" s="51" t="s">
        <v>6480</v>
      </c>
      <c r="D257" s="51">
        <v>203</v>
      </c>
      <c r="E257" s="51" t="s">
        <v>914</v>
      </c>
      <c r="G257" s="51" t="s">
        <v>3946</v>
      </c>
    </row>
    <row r="258" spans="1:8" x14ac:dyDescent="0.25">
      <c r="A258" s="51" t="s">
        <v>6481</v>
      </c>
      <c r="B258" s="51" t="s">
        <v>374</v>
      </c>
      <c r="C258" s="51" t="s">
        <v>6482</v>
      </c>
      <c r="D258" s="51">
        <v>203</v>
      </c>
      <c r="E258" s="51" t="s">
        <v>914</v>
      </c>
      <c r="G258" s="51" t="s">
        <v>3946</v>
      </c>
    </row>
    <row r="259" spans="1:8" x14ac:dyDescent="0.25">
      <c r="A259" s="51" t="s">
        <v>6483</v>
      </c>
      <c r="B259" s="51" t="s">
        <v>374</v>
      </c>
      <c r="C259" s="51" t="s">
        <v>6484</v>
      </c>
      <c r="D259" s="51">
        <v>572</v>
      </c>
      <c r="E259" s="51" t="s">
        <v>914</v>
      </c>
      <c r="F259" s="51" t="s">
        <v>2391</v>
      </c>
      <c r="G259" s="51" t="s">
        <v>6485</v>
      </c>
      <c r="H259" s="51" t="s">
        <v>2393</v>
      </c>
    </row>
    <row r="260" spans="1:8" ht="30" x14ac:dyDescent="0.25">
      <c r="A260" s="51" t="s">
        <v>6486</v>
      </c>
      <c r="B260" s="51" t="s">
        <v>374</v>
      </c>
      <c r="C260" s="51" t="s">
        <v>6487</v>
      </c>
      <c r="D260" s="51">
        <v>1562</v>
      </c>
      <c r="E260" s="51" t="s">
        <v>914</v>
      </c>
      <c r="F260" s="51" t="s">
        <v>1713</v>
      </c>
      <c r="G260" s="51" t="s">
        <v>2373</v>
      </c>
      <c r="H260" s="51" t="s">
        <v>6488</v>
      </c>
    </row>
    <row r="261" spans="1:8" ht="45" x14ac:dyDescent="0.25">
      <c r="A261" s="51" t="s">
        <v>6489</v>
      </c>
      <c r="B261" s="51" t="s">
        <v>374</v>
      </c>
      <c r="C261" s="51" t="s">
        <v>6490</v>
      </c>
      <c r="D261" s="51">
        <v>1454</v>
      </c>
      <c r="E261" s="51" t="s">
        <v>914</v>
      </c>
      <c r="F261" s="51" t="s">
        <v>1713</v>
      </c>
      <c r="G261" s="51" t="s">
        <v>2373</v>
      </c>
      <c r="H261" s="51" t="s">
        <v>6491</v>
      </c>
    </row>
    <row r="262" spans="1:8" ht="30" x14ac:dyDescent="0.25">
      <c r="A262" s="51" t="s">
        <v>6492</v>
      </c>
      <c r="B262" s="51" t="s">
        <v>374</v>
      </c>
      <c r="C262" s="51" t="s">
        <v>6493</v>
      </c>
      <c r="D262" s="51">
        <v>1444</v>
      </c>
      <c r="E262" s="51" t="s">
        <v>914</v>
      </c>
      <c r="F262" s="51" t="s">
        <v>6494</v>
      </c>
      <c r="G262" s="51" t="s">
        <v>6495</v>
      </c>
      <c r="H262" s="51" t="s">
        <v>6496</v>
      </c>
    </row>
    <row r="263" spans="1:8" x14ac:dyDescent="0.25">
      <c r="A263" s="51" t="s">
        <v>6497</v>
      </c>
      <c r="B263" s="51" t="s">
        <v>374</v>
      </c>
      <c r="C263" s="51" t="s">
        <v>6498</v>
      </c>
      <c r="D263" s="51">
        <v>374</v>
      </c>
      <c r="E263" s="51" t="s">
        <v>914</v>
      </c>
      <c r="G263" s="51" t="s">
        <v>6499</v>
      </c>
    </row>
    <row r="264" spans="1:8" x14ac:dyDescent="0.25">
      <c r="A264" s="51" t="s">
        <v>6500</v>
      </c>
      <c r="B264" s="51" t="s">
        <v>374</v>
      </c>
      <c r="C264" s="51" t="s">
        <v>6501</v>
      </c>
      <c r="D264" s="51">
        <v>512</v>
      </c>
      <c r="E264" s="51" t="s">
        <v>952</v>
      </c>
      <c r="F264" s="51" t="s">
        <v>1087</v>
      </c>
      <c r="G264" s="51" t="s">
        <v>6502</v>
      </c>
      <c r="H264" s="51" t="s">
        <v>5331</v>
      </c>
    </row>
    <row r="265" spans="1:8" x14ac:dyDescent="0.25">
      <c r="A265" s="51" t="s">
        <v>6503</v>
      </c>
      <c r="B265" s="51" t="s">
        <v>374</v>
      </c>
      <c r="C265" s="51" t="s">
        <v>6504</v>
      </c>
      <c r="D265" s="51">
        <v>377</v>
      </c>
      <c r="E265" s="51" t="s">
        <v>914</v>
      </c>
      <c r="G265" s="51" t="s">
        <v>6505</v>
      </c>
    </row>
    <row r="266" spans="1:8" x14ac:dyDescent="0.25">
      <c r="A266" s="51" t="s">
        <v>6506</v>
      </c>
      <c r="B266" s="51" t="s">
        <v>374</v>
      </c>
      <c r="C266" s="51" t="s">
        <v>6507</v>
      </c>
      <c r="D266" s="51">
        <v>359</v>
      </c>
      <c r="E266" s="51" t="s">
        <v>914</v>
      </c>
      <c r="G266" s="51" t="s">
        <v>6508</v>
      </c>
    </row>
    <row r="267" spans="1:8" ht="30" x14ac:dyDescent="0.25">
      <c r="A267" s="51" t="s">
        <v>6509</v>
      </c>
      <c r="B267" s="51" t="s">
        <v>374</v>
      </c>
      <c r="C267" s="51" t="s">
        <v>6510</v>
      </c>
      <c r="D267" s="51">
        <v>1973</v>
      </c>
      <c r="E267" s="51" t="s">
        <v>914</v>
      </c>
      <c r="F267" s="51" t="s">
        <v>1570</v>
      </c>
      <c r="G267" s="51" t="s">
        <v>6511</v>
      </c>
      <c r="H267" s="51" t="s">
        <v>6512</v>
      </c>
    </row>
    <row r="268" spans="1:8" x14ac:dyDescent="0.25">
      <c r="A268" s="51" t="s">
        <v>6513</v>
      </c>
      <c r="B268" s="51" t="s">
        <v>374</v>
      </c>
      <c r="C268" s="51" t="s">
        <v>6514</v>
      </c>
      <c r="D268" s="51">
        <v>1917</v>
      </c>
      <c r="E268" s="51" t="s">
        <v>914</v>
      </c>
      <c r="G268" s="51" t="s">
        <v>6515</v>
      </c>
      <c r="H268" s="51" t="s">
        <v>5831</v>
      </c>
    </row>
    <row r="269" spans="1:8" x14ac:dyDescent="0.25">
      <c r="A269" s="51" t="s">
        <v>6516</v>
      </c>
      <c r="B269" s="51" t="s">
        <v>374</v>
      </c>
      <c r="C269" s="51" t="s">
        <v>6517</v>
      </c>
      <c r="D269" s="51">
        <v>1532</v>
      </c>
      <c r="E269" s="51" t="s">
        <v>914</v>
      </c>
      <c r="G269" s="51" t="s">
        <v>6515</v>
      </c>
      <c r="H269" s="51" t="s">
        <v>5831</v>
      </c>
    </row>
    <row r="270" spans="1:8" x14ac:dyDescent="0.25">
      <c r="A270" s="51" t="s">
        <v>6518</v>
      </c>
      <c r="B270" s="51" t="s">
        <v>374</v>
      </c>
      <c r="C270" s="51" t="s">
        <v>6519</v>
      </c>
      <c r="D270" s="51">
        <v>2311</v>
      </c>
      <c r="E270" s="51" t="s">
        <v>914</v>
      </c>
      <c r="G270" s="51" t="s">
        <v>6520</v>
      </c>
    </row>
    <row r="271" spans="1:8" x14ac:dyDescent="0.25">
      <c r="A271" s="51" t="s">
        <v>6521</v>
      </c>
      <c r="B271" s="51" t="s">
        <v>374</v>
      </c>
      <c r="C271" s="51" t="s">
        <v>6522</v>
      </c>
      <c r="D271" s="51">
        <v>1710</v>
      </c>
      <c r="E271" s="51" t="s">
        <v>914</v>
      </c>
      <c r="G271" s="51" t="s">
        <v>6515</v>
      </c>
      <c r="H271" s="51" t="s">
        <v>5831</v>
      </c>
    </row>
    <row r="272" spans="1:8" ht="30" x14ac:dyDescent="0.25">
      <c r="A272" s="51" t="s">
        <v>6523</v>
      </c>
      <c r="B272" s="51" t="s">
        <v>374</v>
      </c>
      <c r="C272" s="51" t="s">
        <v>6524</v>
      </c>
      <c r="D272" s="51">
        <v>2164</v>
      </c>
      <c r="E272" s="51" t="s">
        <v>914</v>
      </c>
      <c r="F272" s="51" t="s">
        <v>4835</v>
      </c>
      <c r="G272" s="51" t="s">
        <v>4836</v>
      </c>
      <c r="H272" s="51" t="s">
        <v>4837</v>
      </c>
    </row>
    <row r="273" spans="1:8" ht="30" x14ac:dyDescent="0.25">
      <c r="A273" s="51" t="s">
        <v>6525</v>
      </c>
      <c r="B273" s="51" t="s">
        <v>374</v>
      </c>
      <c r="C273" s="51" t="s">
        <v>6526</v>
      </c>
      <c r="D273" s="51">
        <v>814</v>
      </c>
      <c r="E273" s="51" t="s">
        <v>914</v>
      </c>
      <c r="G273" s="51" t="s">
        <v>1013</v>
      </c>
      <c r="H273" s="51" t="s">
        <v>6527</v>
      </c>
    </row>
    <row r="274" spans="1:8" ht="30" x14ac:dyDescent="0.25">
      <c r="A274" s="51" t="s">
        <v>6528</v>
      </c>
      <c r="B274" s="51" t="s">
        <v>374</v>
      </c>
      <c r="C274" s="51" t="s">
        <v>6529</v>
      </c>
      <c r="D274" s="51">
        <v>979</v>
      </c>
      <c r="E274" s="51" t="s">
        <v>914</v>
      </c>
      <c r="F274" s="51" t="s">
        <v>1321</v>
      </c>
      <c r="G274" s="51" t="s">
        <v>1322</v>
      </c>
      <c r="H274" s="51" t="s">
        <v>4456</v>
      </c>
    </row>
    <row r="275" spans="1:8" ht="60" x14ac:dyDescent="0.25">
      <c r="A275" s="51" t="s">
        <v>6530</v>
      </c>
      <c r="B275" s="51" t="s">
        <v>374</v>
      </c>
      <c r="C275" s="51" t="s">
        <v>6531</v>
      </c>
      <c r="D275" s="51">
        <v>3017</v>
      </c>
      <c r="E275" s="51" t="s">
        <v>914</v>
      </c>
      <c r="F275" s="51" t="s">
        <v>6532</v>
      </c>
      <c r="G275" s="51" t="s">
        <v>6533</v>
      </c>
      <c r="H275" s="51" t="s">
        <v>6534</v>
      </c>
    </row>
    <row r="276" spans="1:8" ht="30" x14ac:dyDescent="0.25">
      <c r="A276" s="51" t="s">
        <v>6535</v>
      </c>
      <c r="B276" s="51" t="s">
        <v>374</v>
      </c>
      <c r="C276" s="51" t="s">
        <v>6536</v>
      </c>
      <c r="D276" s="51">
        <v>983</v>
      </c>
      <c r="E276" s="51" t="s">
        <v>914</v>
      </c>
      <c r="F276" s="51" t="s">
        <v>1321</v>
      </c>
      <c r="G276" s="51" t="s">
        <v>1322</v>
      </c>
      <c r="H276" s="51" t="s">
        <v>1323</v>
      </c>
    </row>
    <row r="277" spans="1:8" ht="30" x14ac:dyDescent="0.25">
      <c r="A277" s="51" t="s">
        <v>6537</v>
      </c>
      <c r="B277" s="51" t="s">
        <v>374</v>
      </c>
      <c r="C277" s="51" t="s">
        <v>6538</v>
      </c>
      <c r="D277" s="51">
        <v>4841</v>
      </c>
      <c r="E277" s="51" t="s">
        <v>914</v>
      </c>
      <c r="F277" s="51" t="s">
        <v>1775</v>
      </c>
      <c r="G277" s="51" t="s">
        <v>1937</v>
      </c>
      <c r="H277" s="51" t="s">
        <v>5636</v>
      </c>
    </row>
    <row r="278" spans="1:8" x14ac:dyDescent="0.25">
      <c r="A278" s="51" t="s">
        <v>6539</v>
      </c>
      <c r="B278" s="51" t="s">
        <v>374</v>
      </c>
      <c r="C278" s="51" t="s">
        <v>6540</v>
      </c>
      <c r="D278" s="51">
        <v>2666</v>
      </c>
      <c r="E278" s="51" t="s">
        <v>952</v>
      </c>
      <c r="F278" s="51" t="s">
        <v>973</v>
      </c>
      <c r="G278" s="51" t="s">
        <v>974</v>
      </c>
      <c r="H278" s="51" t="s">
        <v>6541</v>
      </c>
    </row>
    <row r="279" spans="1:8" x14ac:dyDescent="0.25">
      <c r="A279" s="51" t="s">
        <v>6542</v>
      </c>
      <c r="B279" s="51" t="s">
        <v>374</v>
      </c>
      <c r="C279" s="51" t="s">
        <v>6543</v>
      </c>
      <c r="D279" s="51">
        <v>4748</v>
      </c>
      <c r="E279" s="51" t="s">
        <v>914</v>
      </c>
      <c r="F279" s="51" t="s">
        <v>6544</v>
      </c>
      <c r="G279" s="51" t="s">
        <v>6545</v>
      </c>
      <c r="H279" s="51" t="s">
        <v>6546</v>
      </c>
    </row>
    <row r="280" spans="1:8" ht="75" x14ac:dyDescent="0.25">
      <c r="A280" s="51" t="s">
        <v>6547</v>
      </c>
      <c r="B280" s="51" t="s">
        <v>374</v>
      </c>
      <c r="C280" s="51" t="s">
        <v>6548</v>
      </c>
      <c r="D280" s="51">
        <v>2956</v>
      </c>
      <c r="E280" s="51" t="s">
        <v>914</v>
      </c>
      <c r="F280" s="51" t="s">
        <v>6549</v>
      </c>
      <c r="G280" s="51" t="s">
        <v>6550</v>
      </c>
      <c r="H280" s="51" t="s">
        <v>6551</v>
      </c>
    </row>
    <row r="281" spans="1:8" x14ac:dyDescent="0.25">
      <c r="A281" s="51" t="s">
        <v>6552</v>
      </c>
      <c r="B281" s="51" t="s">
        <v>374</v>
      </c>
      <c r="C281" s="51" t="s">
        <v>6553</v>
      </c>
      <c r="D281" s="51">
        <v>4775</v>
      </c>
      <c r="E281" s="51" t="s">
        <v>914</v>
      </c>
      <c r="G281" s="51" t="s">
        <v>6554</v>
      </c>
    </row>
    <row r="282" spans="1:8" x14ac:dyDescent="0.25">
      <c r="A282" s="51" t="s">
        <v>6555</v>
      </c>
      <c r="B282" s="51" t="s">
        <v>374</v>
      </c>
      <c r="C282" s="51" t="s">
        <v>6556</v>
      </c>
      <c r="D282" s="51">
        <v>662</v>
      </c>
      <c r="E282" s="51" t="s">
        <v>1062</v>
      </c>
      <c r="F282" s="51" t="s">
        <v>1649</v>
      </c>
      <c r="G282" s="51" t="s">
        <v>2880</v>
      </c>
      <c r="H282" s="51" t="s">
        <v>1651</v>
      </c>
    </row>
    <row r="283" spans="1:8" x14ac:dyDescent="0.25">
      <c r="A283" s="51" t="s">
        <v>6557</v>
      </c>
      <c r="B283" s="51" t="s">
        <v>374</v>
      </c>
      <c r="C283" s="51" t="s">
        <v>6558</v>
      </c>
      <c r="D283" s="51">
        <v>2983</v>
      </c>
      <c r="E283" s="51" t="s">
        <v>952</v>
      </c>
      <c r="F283" s="51" t="s">
        <v>973</v>
      </c>
      <c r="G283" s="51" t="s">
        <v>974</v>
      </c>
      <c r="H283" s="51" t="s">
        <v>6541</v>
      </c>
    </row>
    <row r="284" spans="1:8" x14ac:dyDescent="0.25">
      <c r="A284" s="51" t="s">
        <v>6559</v>
      </c>
      <c r="B284" s="51" t="s">
        <v>374</v>
      </c>
      <c r="C284" s="51" t="s">
        <v>6560</v>
      </c>
      <c r="D284" s="51">
        <v>2141</v>
      </c>
      <c r="E284" s="51" t="s">
        <v>952</v>
      </c>
      <c r="G284" s="51" t="s">
        <v>3181</v>
      </c>
    </row>
    <row r="285" spans="1:8" x14ac:dyDescent="0.25">
      <c r="A285" s="51" t="s">
        <v>6561</v>
      </c>
      <c r="B285" s="51" t="s">
        <v>374</v>
      </c>
      <c r="C285" s="51" t="s">
        <v>6562</v>
      </c>
      <c r="D285" s="51">
        <v>2553</v>
      </c>
      <c r="E285" s="51" t="s">
        <v>952</v>
      </c>
      <c r="F285" s="51" t="s">
        <v>973</v>
      </c>
      <c r="G285" s="51" t="s">
        <v>948</v>
      </c>
      <c r="H285" s="51" t="s">
        <v>6541</v>
      </c>
    </row>
    <row r="286" spans="1:8" ht="60" x14ac:dyDescent="0.25">
      <c r="A286" s="51" t="s">
        <v>6563</v>
      </c>
      <c r="B286" s="51" t="s">
        <v>374</v>
      </c>
      <c r="C286" s="51" t="s">
        <v>6564</v>
      </c>
      <c r="D286" s="51">
        <v>6726</v>
      </c>
      <c r="E286" s="51" t="s">
        <v>914</v>
      </c>
      <c r="F286" s="51" t="s">
        <v>3299</v>
      </c>
      <c r="G286" s="51" t="s">
        <v>6565</v>
      </c>
      <c r="H286" s="51" t="s">
        <v>6566</v>
      </c>
    </row>
    <row r="287" spans="1:8" x14ac:dyDescent="0.25">
      <c r="A287" s="51" t="s">
        <v>6567</v>
      </c>
      <c r="B287" s="51" t="s">
        <v>374</v>
      </c>
      <c r="C287" s="51" t="s">
        <v>6568</v>
      </c>
      <c r="D287" s="51">
        <v>2390</v>
      </c>
      <c r="E287" s="51" t="s">
        <v>914</v>
      </c>
      <c r="G287" s="51" t="s">
        <v>6569</v>
      </c>
      <c r="H287" s="51" t="s">
        <v>1786</v>
      </c>
    </row>
    <row r="288" spans="1:8" ht="30" x14ac:dyDescent="0.25">
      <c r="A288" s="51" t="s">
        <v>6570</v>
      </c>
      <c r="B288" s="51" t="s">
        <v>374</v>
      </c>
      <c r="C288" s="51" t="s">
        <v>6571</v>
      </c>
      <c r="D288" s="51">
        <v>7872</v>
      </c>
      <c r="E288" s="51" t="s">
        <v>914</v>
      </c>
      <c r="F288" s="51" t="s">
        <v>3575</v>
      </c>
      <c r="G288" s="51" t="s">
        <v>3576</v>
      </c>
      <c r="H288" s="51" t="s">
        <v>3577</v>
      </c>
    </row>
    <row r="289" spans="1:8" ht="30" x14ac:dyDescent="0.25">
      <c r="A289" s="51" t="s">
        <v>6572</v>
      </c>
      <c r="B289" s="51" t="s">
        <v>374</v>
      </c>
      <c r="C289" s="51" t="s">
        <v>6573</v>
      </c>
      <c r="D289" s="51">
        <v>959</v>
      </c>
      <c r="E289" s="51" t="s">
        <v>914</v>
      </c>
      <c r="F289" s="51" t="s">
        <v>973</v>
      </c>
      <c r="G289" s="51" t="s">
        <v>4412</v>
      </c>
      <c r="H289" s="51" t="s">
        <v>6574</v>
      </c>
    </row>
    <row r="290" spans="1:8" ht="30" x14ac:dyDescent="0.25">
      <c r="A290" s="51" t="s">
        <v>6575</v>
      </c>
      <c r="B290" s="51" t="s">
        <v>374</v>
      </c>
      <c r="C290" s="51" t="s">
        <v>6576</v>
      </c>
      <c r="D290" s="51">
        <v>2639</v>
      </c>
      <c r="E290" s="51" t="s">
        <v>914</v>
      </c>
      <c r="G290" s="51" t="s">
        <v>6577</v>
      </c>
      <c r="H290" s="51" t="s">
        <v>6578</v>
      </c>
    </row>
    <row r="291" spans="1:8" x14ac:dyDescent="0.25">
      <c r="A291" s="51" t="s">
        <v>6579</v>
      </c>
      <c r="B291" s="51" t="s">
        <v>374</v>
      </c>
      <c r="C291" s="51" t="s">
        <v>6580</v>
      </c>
      <c r="D291" s="51">
        <v>2472</v>
      </c>
      <c r="E291" s="51" t="s">
        <v>914</v>
      </c>
      <c r="F291" s="51" t="s">
        <v>1005</v>
      </c>
      <c r="G291" s="51" t="s">
        <v>1006</v>
      </c>
      <c r="H291" s="51" t="s">
        <v>1007</v>
      </c>
    </row>
    <row r="292" spans="1:8" x14ac:dyDescent="0.25">
      <c r="A292" s="51" t="s">
        <v>6581</v>
      </c>
      <c r="B292" s="51" t="s">
        <v>374</v>
      </c>
      <c r="C292" s="51" t="s">
        <v>6582</v>
      </c>
      <c r="D292" s="51">
        <v>299</v>
      </c>
      <c r="E292" s="51" t="s">
        <v>914</v>
      </c>
      <c r="G292" s="51" t="s">
        <v>6583</v>
      </c>
    </row>
    <row r="294" spans="1:8" x14ac:dyDescent="0.25">
      <c r="A294" s="53" t="s">
        <v>862</v>
      </c>
    </row>
    <row r="295" spans="1:8" x14ac:dyDescent="0.25">
      <c r="A295" s="50" t="s">
        <v>6584</v>
      </c>
      <c r="B295" s="50" t="s">
        <v>390</v>
      </c>
      <c r="C295" s="50" t="s">
        <v>6585</v>
      </c>
      <c r="D295" s="51">
        <v>1482</v>
      </c>
      <c r="E295" s="51" t="s">
        <v>914</v>
      </c>
      <c r="G295" s="51" t="s">
        <v>5201</v>
      </c>
      <c r="H295" s="51" t="s">
        <v>5049</v>
      </c>
    </row>
    <row r="296" spans="1:8" x14ac:dyDescent="0.25">
      <c r="A296" s="50" t="s">
        <v>6586</v>
      </c>
      <c r="B296" s="50" t="s">
        <v>390</v>
      </c>
      <c r="C296" s="50" t="s">
        <v>6587</v>
      </c>
      <c r="D296" s="51">
        <v>459</v>
      </c>
      <c r="E296" s="51" t="s">
        <v>1054</v>
      </c>
      <c r="G296" s="51" t="s">
        <v>1055</v>
      </c>
    </row>
    <row r="297" spans="1:8" x14ac:dyDescent="0.25">
      <c r="A297" s="50" t="s">
        <v>6588</v>
      </c>
      <c r="B297" s="50" t="s">
        <v>390</v>
      </c>
      <c r="C297" s="50" t="s">
        <v>6589</v>
      </c>
      <c r="D297" s="51">
        <v>1458</v>
      </c>
      <c r="E297" s="51" t="s">
        <v>914</v>
      </c>
      <c r="G297" s="51" t="s">
        <v>5206</v>
      </c>
      <c r="H297" s="51" t="s">
        <v>5049</v>
      </c>
    </row>
    <row r="298" spans="1:8" x14ac:dyDescent="0.25">
      <c r="A298" s="50" t="s">
        <v>6590</v>
      </c>
      <c r="B298" s="50" t="s">
        <v>390</v>
      </c>
      <c r="C298" s="50" t="s">
        <v>6591</v>
      </c>
      <c r="D298" s="51">
        <v>1596</v>
      </c>
      <c r="E298" s="51" t="s">
        <v>914</v>
      </c>
      <c r="G298" s="51" t="s">
        <v>5206</v>
      </c>
      <c r="H298" s="51" t="s">
        <v>5049</v>
      </c>
    </row>
    <row r="299" spans="1:8" ht="60" x14ac:dyDescent="0.25">
      <c r="A299" s="50" t="s">
        <v>6592</v>
      </c>
      <c r="B299" s="50" t="s">
        <v>390</v>
      </c>
      <c r="C299" s="50" t="s">
        <v>6593</v>
      </c>
      <c r="D299" s="51">
        <v>9166</v>
      </c>
      <c r="E299" s="51" t="s">
        <v>914</v>
      </c>
      <c r="F299" s="51" t="s">
        <v>1321</v>
      </c>
      <c r="G299" s="51" t="s">
        <v>4635</v>
      </c>
      <c r="H299" s="51" t="s">
        <v>6594</v>
      </c>
    </row>
    <row r="300" spans="1:8" x14ac:dyDescent="0.25">
      <c r="A300" s="50" t="s">
        <v>6595</v>
      </c>
      <c r="B300" s="50" t="s">
        <v>390</v>
      </c>
      <c r="C300" s="50" t="s">
        <v>6596</v>
      </c>
      <c r="D300" s="51">
        <v>1905</v>
      </c>
      <c r="E300" s="51" t="s">
        <v>914</v>
      </c>
      <c r="G300" s="51" t="s">
        <v>5206</v>
      </c>
      <c r="H300" s="51" t="s">
        <v>5049</v>
      </c>
    </row>
    <row r="301" spans="1:8" x14ac:dyDescent="0.25">
      <c r="A301" s="50" t="s">
        <v>6597</v>
      </c>
      <c r="B301" s="50" t="s">
        <v>390</v>
      </c>
      <c r="C301" s="50" t="s">
        <v>6598</v>
      </c>
      <c r="D301" s="51">
        <v>615</v>
      </c>
      <c r="E301" s="51" t="s">
        <v>914</v>
      </c>
      <c r="G301" s="51" t="s">
        <v>6599</v>
      </c>
      <c r="H301" s="51" t="s">
        <v>2006</v>
      </c>
    </row>
    <row r="302" spans="1:8" x14ac:dyDescent="0.25">
      <c r="A302" s="50" t="s">
        <v>6600</v>
      </c>
      <c r="B302" s="50" t="s">
        <v>390</v>
      </c>
      <c r="C302" s="50" t="s">
        <v>6601</v>
      </c>
      <c r="D302" s="51">
        <v>1215</v>
      </c>
      <c r="E302" s="51" t="s">
        <v>914</v>
      </c>
      <c r="G302" s="51" t="s">
        <v>5206</v>
      </c>
      <c r="H302" s="51" t="s">
        <v>5049</v>
      </c>
    </row>
    <row r="303" spans="1:8" x14ac:dyDescent="0.25">
      <c r="A303" s="50" t="s">
        <v>6602</v>
      </c>
      <c r="B303" s="50" t="s">
        <v>390</v>
      </c>
      <c r="C303" s="50" t="s">
        <v>6603</v>
      </c>
      <c r="D303" s="51">
        <v>1000</v>
      </c>
      <c r="E303" s="51" t="s">
        <v>914</v>
      </c>
      <c r="G303" s="51" t="s">
        <v>6604</v>
      </c>
    </row>
    <row r="304" spans="1:8" ht="30" x14ac:dyDescent="0.25">
      <c r="A304" s="50" t="s">
        <v>6605</v>
      </c>
      <c r="B304" s="50" t="s">
        <v>390</v>
      </c>
      <c r="C304" s="50" t="s">
        <v>6606</v>
      </c>
      <c r="D304" s="51">
        <v>1215</v>
      </c>
      <c r="E304" s="51" t="s">
        <v>914</v>
      </c>
      <c r="G304" s="51" t="s">
        <v>1937</v>
      </c>
      <c r="H304" s="51" t="s">
        <v>3307</v>
      </c>
    </row>
    <row r="305" spans="1:8" x14ac:dyDescent="0.25">
      <c r="A305" s="50" t="s">
        <v>6607</v>
      </c>
      <c r="B305" s="50" t="s">
        <v>390</v>
      </c>
      <c r="C305" s="50" t="s">
        <v>6608</v>
      </c>
      <c r="D305" s="51">
        <v>2484</v>
      </c>
      <c r="E305" s="51" t="s">
        <v>914</v>
      </c>
      <c r="G305" s="51" t="s">
        <v>5137</v>
      </c>
      <c r="H305" s="51" t="s">
        <v>3307</v>
      </c>
    </row>
    <row r="306" spans="1:8" x14ac:dyDescent="0.25">
      <c r="A306" s="50" t="s">
        <v>6609</v>
      </c>
      <c r="B306" s="50" t="s">
        <v>390</v>
      </c>
      <c r="C306" s="50" t="s">
        <v>6610</v>
      </c>
      <c r="D306" s="51">
        <v>2592</v>
      </c>
      <c r="E306" s="51" t="s">
        <v>914</v>
      </c>
      <c r="G306" s="51" t="s">
        <v>6611</v>
      </c>
      <c r="H306" s="51" t="s">
        <v>3307</v>
      </c>
    </row>
    <row r="307" spans="1:8" x14ac:dyDescent="0.25">
      <c r="A307" s="50" t="s">
        <v>6612</v>
      </c>
      <c r="B307" s="50" t="s">
        <v>390</v>
      </c>
      <c r="C307" s="50" t="s">
        <v>6613</v>
      </c>
      <c r="D307" s="51">
        <v>141</v>
      </c>
      <c r="E307" s="51" t="s">
        <v>1054</v>
      </c>
      <c r="G307" s="51" t="s">
        <v>1630</v>
      </c>
    </row>
    <row r="308" spans="1:8" x14ac:dyDescent="0.25">
      <c r="A308" s="50" t="s">
        <v>6614</v>
      </c>
      <c r="B308" s="50" t="s">
        <v>390</v>
      </c>
      <c r="C308" s="50" t="s">
        <v>6615</v>
      </c>
      <c r="D308" s="51">
        <v>561</v>
      </c>
      <c r="E308" s="51" t="s">
        <v>1054</v>
      </c>
      <c r="G308" s="51" t="s">
        <v>1630</v>
      </c>
    </row>
    <row r="309" spans="1:8" x14ac:dyDescent="0.25">
      <c r="A309" s="50" t="s">
        <v>6616</v>
      </c>
      <c r="B309" s="50" t="s">
        <v>390</v>
      </c>
      <c r="C309" s="50" t="s">
        <v>6617</v>
      </c>
      <c r="D309" s="51">
        <v>300</v>
      </c>
      <c r="E309" s="51" t="s">
        <v>1054</v>
      </c>
      <c r="F309" s="51" t="s">
        <v>1491</v>
      </c>
      <c r="G309" s="51" t="s">
        <v>1492</v>
      </c>
      <c r="H309" s="51" t="s">
        <v>1493</v>
      </c>
    </row>
    <row r="310" spans="1:8" x14ac:dyDescent="0.25">
      <c r="A310" s="50" t="s">
        <v>6618</v>
      </c>
      <c r="B310" s="50" t="s">
        <v>390</v>
      </c>
      <c r="C310" s="50" t="s">
        <v>6619</v>
      </c>
      <c r="D310" s="51">
        <v>1398</v>
      </c>
      <c r="E310" s="51" t="s">
        <v>1054</v>
      </c>
      <c r="G310" s="51" t="s">
        <v>1650</v>
      </c>
    </row>
    <row r="311" spans="1:8" x14ac:dyDescent="0.25">
      <c r="A311" s="50" t="s">
        <v>6620</v>
      </c>
      <c r="B311" s="50" t="s">
        <v>390</v>
      </c>
      <c r="C311" s="50" t="s">
        <v>6621</v>
      </c>
      <c r="D311" s="51">
        <v>1482</v>
      </c>
      <c r="E311" s="51" t="s">
        <v>914</v>
      </c>
      <c r="G311" s="51" t="s">
        <v>3201</v>
      </c>
      <c r="H311" s="51" t="s">
        <v>5049</v>
      </c>
    </row>
    <row r="312" spans="1:8" ht="30" x14ac:dyDescent="0.25">
      <c r="A312" s="50" t="s">
        <v>6622</v>
      </c>
      <c r="B312" s="50" t="s">
        <v>390</v>
      </c>
      <c r="C312" s="50" t="s">
        <v>6623</v>
      </c>
      <c r="D312" s="51">
        <v>9316</v>
      </c>
      <c r="E312" s="51" t="s">
        <v>914</v>
      </c>
      <c r="F312" s="51" t="s">
        <v>1321</v>
      </c>
      <c r="G312" s="51" t="s">
        <v>4635</v>
      </c>
      <c r="H312" s="51" t="s">
        <v>1323</v>
      </c>
    </row>
    <row r="313" spans="1:8" x14ac:dyDescent="0.25">
      <c r="A313" s="50" t="s">
        <v>6624</v>
      </c>
      <c r="B313" s="50" t="s">
        <v>390</v>
      </c>
      <c r="C313" s="50" t="s">
        <v>6625</v>
      </c>
      <c r="D313" s="51">
        <v>2304</v>
      </c>
      <c r="E313" s="51" t="s">
        <v>914</v>
      </c>
      <c r="G313" s="51" t="s">
        <v>6626</v>
      </c>
      <c r="H313" s="51" t="s">
        <v>6627</v>
      </c>
    </row>
    <row r="314" spans="1:8" ht="30" x14ac:dyDescent="0.25">
      <c r="A314" s="50" t="s">
        <v>6628</v>
      </c>
      <c r="B314" s="50" t="s">
        <v>390</v>
      </c>
      <c r="C314" s="50" t="s">
        <v>6629</v>
      </c>
      <c r="D314" s="51">
        <v>6558</v>
      </c>
      <c r="E314" s="51" t="s">
        <v>914</v>
      </c>
      <c r="F314" s="51" t="s">
        <v>1321</v>
      </c>
      <c r="G314" s="51" t="s">
        <v>4635</v>
      </c>
      <c r="H314" s="51" t="s">
        <v>1323</v>
      </c>
    </row>
    <row r="315" spans="1:8" x14ac:dyDescent="0.25">
      <c r="A315" s="50" t="s">
        <v>6630</v>
      </c>
      <c r="B315" s="50" t="s">
        <v>390</v>
      </c>
      <c r="C315" s="50" t="s">
        <v>6631</v>
      </c>
      <c r="D315" s="51">
        <v>1769</v>
      </c>
      <c r="E315" s="51" t="s">
        <v>914</v>
      </c>
      <c r="G315" s="51" t="s">
        <v>5206</v>
      </c>
      <c r="H315" s="51" t="s">
        <v>5049</v>
      </c>
    </row>
    <row r="316" spans="1:8" x14ac:dyDescent="0.25">
      <c r="A316" s="50" t="s">
        <v>6632</v>
      </c>
      <c r="B316" s="50" t="s">
        <v>390</v>
      </c>
      <c r="C316" s="50" t="s">
        <v>6633</v>
      </c>
      <c r="D316" s="51">
        <v>14467</v>
      </c>
      <c r="E316" s="51" t="s">
        <v>914</v>
      </c>
      <c r="G316" s="51" t="s">
        <v>5206</v>
      </c>
      <c r="H316" s="51" t="s">
        <v>5049</v>
      </c>
    </row>
    <row r="317" spans="1:8" x14ac:dyDescent="0.25">
      <c r="A317" s="50" t="s">
        <v>6634</v>
      </c>
      <c r="B317" s="50" t="s">
        <v>390</v>
      </c>
      <c r="C317" s="50" t="s">
        <v>6635</v>
      </c>
      <c r="D317" s="51">
        <v>4230</v>
      </c>
      <c r="E317" s="51" t="s">
        <v>914</v>
      </c>
      <c r="F317" s="51" t="s">
        <v>2228</v>
      </c>
      <c r="G317" s="51" t="s">
        <v>6636</v>
      </c>
      <c r="H317" s="51" t="s">
        <v>2346</v>
      </c>
    </row>
    <row r="318" spans="1:8" x14ac:dyDescent="0.25">
      <c r="A318" s="50" t="s">
        <v>6637</v>
      </c>
      <c r="B318" s="50" t="s">
        <v>390</v>
      </c>
      <c r="C318" s="50" t="s">
        <v>6638</v>
      </c>
      <c r="D318" s="51">
        <v>1475</v>
      </c>
      <c r="E318" s="51" t="s">
        <v>914</v>
      </c>
      <c r="G318" s="51" t="s">
        <v>3201</v>
      </c>
      <c r="H318" s="51" t="s">
        <v>5049</v>
      </c>
    </row>
    <row r="319" spans="1:8" ht="60" x14ac:dyDescent="0.25">
      <c r="A319" s="50" t="s">
        <v>6639</v>
      </c>
      <c r="B319" s="50" t="s">
        <v>390</v>
      </c>
      <c r="C319" s="50" t="s">
        <v>6640</v>
      </c>
      <c r="D319" s="51">
        <v>1761</v>
      </c>
      <c r="E319" s="51" t="s">
        <v>914</v>
      </c>
      <c r="F319" s="51" t="s">
        <v>1553</v>
      </c>
      <c r="G319" s="51" t="s">
        <v>2724</v>
      </c>
      <c r="H319" s="51" t="s">
        <v>2259</v>
      </c>
    </row>
    <row r="320" spans="1:8" ht="60" x14ac:dyDescent="0.25">
      <c r="A320" s="50" t="s">
        <v>6641</v>
      </c>
      <c r="B320" s="50" t="s">
        <v>390</v>
      </c>
      <c r="C320" s="50" t="s">
        <v>6642</v>
      </c>
      <c r="D320" s="51">
        <v>3913</v>
      </c>
      <c r="E320" s="51" t="s">
        <v>914</v>
      </c>
      <c r="F320" s="51" t="s">
        <v>1553</v>
      </c>
      <c r="G320" s="51" t="s">
        <v>2724</v>
      </c>
      <c r="H320" s="51" t="s">
        <v>2259</v>
      </c>
    </row>
    <row r="321" spans="1:8" x14ac:dyDescent="0.25">
      <c r="A321" s="50" t="s">
        <v>6643</v>
      </c>
      <c r="B321" s="50" t="s">
        <v>390</v>
      </c>
      <c r="C321" s="50" t="s">
        <v>6644</v>
      </c>
      <c r="D321" s="51">
        <v>1476</v>
      </c>
      <c r="E321" s="51" t="s">
        <v>914</v>
      </c>
      <c r="G321" s="51" t="s">
        <v>5206</v>
      </c>
      <c r="H321" s="51" t="s">
        <v>5049</v>
      </c>
    </row>
    <row r="322" spans="1:8" x14ac:dyDescent="0.25">
      <c r="A322" s="50" t="s">
        <v>6645</v>
      </c>
      <c r="B322" s="50" t="s">
        <v>390</v>
      </c>
      <c r="C322" s="50" t="s">
        <v>6646</v>
      </c>
      <c r="D322" s="51">
        <v>723</v>
      </c>
      <c r="E322" s="51" t="s">
        <v>914</v>
      </c>
      <c r="G322" s="51" t="s">
        <v>3201</v>
      </c>
      <c r="H322" s="51" t="s">
        <v>5049</v>
      </c>
    </row>
    <row r="323" spans="1:8" ht="30" x14ac:dyDescent="0.25">
      <c r="A323" s="50" t="s">
        <v>6647</v>
      </c>
      <c r="B323" s="50" t="s">
        <v>390</v>
      </c>
      <c r="C323" s="50" t="s">
        <v>6648</v>
      </c>
      <c r="D323" s="51">
        <v>1773</v>
      </c>
      <c r="E323" s="51" t="s">
        <v>914</v>
      </c>
      <c r="F323" s="51" t="s">
        <v>3073</v>
      </c>
      <c r="G323" s="51" t="s">
        <v>2037</v>
      </c>
      <c r="H323" s="51" t="s">
        <v>3074</v>
      </c>
    </row>
    <row r="324" spans="1:8" x14ac:dyDescent="0.25">
      <c r="A324" s="50" t="s">
        <v>6649</v>
      </c>
      <c r="B324" s="50" t="s">
        <v>390</v>
      </c>
      <c r="C324" s="50" t="s">
        <v>6650</v>
      </c>
      <c r="D324" s="51">
        <v>866</v>
      </c>
      <c r="E324" s="51" t="s">
        <v>914</v>
      </c>
      <c r="G324" s="51" t="s">
        <v>4033</v>
      </c>
      <c r="H324" s="51" t="s">
        <v>4034</v>
      </c>
    </row>
    <row r="325" spans="1:8" x14ac:dyDescent="0.25">
      <c r="A325" s="50" t="s">
        <v>6651</v>
      </c>
      <c r="B325" s="50" t="s">
        <v>390</v>
      </c>
      <c r="C325" s="50" t="s">
        <v>6652</v>
      </c>
      <c r="D325" s="51">
        <v>4194</v>
      </c>
      <c r="E325" s="51" t="s">
        <v>914</v>
      </c>
      <c r="G325" s="51" t="s">
        <v>1389</v>
      </c>
    </row>
    <row r="326" spans="1:8" ht="30" x14ac:dyDescent="0.25">
      <c r="A326" s="50" t="s">
        <v>6653</v>
      </c>
      <c r="B326" s="50" t="s">
        <v>390</v>
      </c>
      <c r="C326" s="50" t="s">
        <v>6654</v>
      </c>
      <c r="D326" s="51">
        <v>981</v>
      </c>
      <c r="E326" s="51" t="s">
        <v>914</v>
      </c>
      <c r="F326" s="51" t="s">
        <v>1321</v>
      </c>
      <c r="G326" s="51" t="s">
        <v>1827</v>
      </c>
      <c r="H326" s="51" t="s">
        <v>1323</v>
      </c>
    </row>
    <row r="327" spans="1:8" ht="30" x14ac:dyDescent="0.25">
      <c r="A327" s="50" t="s">
        <v>6655</v>
      </c>
      <c r="B327" s="50" t="s">
        <v>390</v>
      </c>
      <c r="C327" s="50" t="s">
        <v>6656</v>
      </c>
      <c r="D327" s="51">
        <v>13463</v>
      </c>
      <c r="E327" s="51" t="s">
        <v>914</v>
      </c>
      <c r="F327" s="51" t="s">
        <v>3073</v>
      </c>
      <c r="G327" s="51" t="s">
        <v>2037</v>
      </c>
      <c r="H327" s="51" t="s">
        <v>3074</v>
      </c>
    </row>
    <row r="328" spans="1:8" x14ac:dyDescent="0.25">
      <c r="A328" s="50" t="s">
        <v>6657</v>
      </c>
      <c r="B328" s="50" t="s">
        <v>390</v>
      </c>
      <c r="C328" s="50" t="s">
        <v>6658</v>
      </c>
      <c r="D328" s="51">
        <v>955</v>
      </c>
      <c r="E328" s="51" t="s">
        <v>914</v>
      </c>
      <c r="G328" s="51" t="s">
        <v>4033</v>
      </c>
      <c r="H328" s="51" t="s">
        <v>4034</v>
      </c>
    </row>
    <row r="329" spans="1:8" x14ac:dyDescent="0.25">
      <c r="A329" s="50" t="s">
        <v>6659</v>
      </c>
      <c r="B329" s="50" t="s">
        <v>390</v>
      </c>
      <c r="C329" s="50" t="s">
        <v>6660</v>
      </c>
      <c r="D329" s="51">
        <v>1443</v>
      </c>
      <c r="E329" s="51" t="s">
        <v>914</v>
      </c>
      <c r="G329" s="51" t="s">
        <v>6661</v>
      </c>
      <c r="H329" s="51" t="s">
        <v>5049</v>
      </c>
    </row>
    <row r="330" spans="1:8" ht="45" x14ac:dyDescent="0.25">
      <c r="A330" s="50" t="s">
        <v>6662</v>
      </c>
      <c r="B330" s="50" t="s">
        <v>390</v>
      </c>
      <c r="C330" s="50" t="s">
        <v>6663</v>
      </c>
      <c r="D330" s="51">
        <v>2356</v>
      </c>
      <c r="E330" s="51" t="s">
        <v>914</v>
      </c>
      <c r="F330" s="51" t="s">
        <v>6664</v>
      </c>
      <c r="G330" s="51" t="s">
        <v>1827</v>
      </c>
      <c r="H330" s="51" t="s">
        <v>6665</v>
      </c>
    </row>
    <row r="331" spans="1:8" x14ac:dyDescent="0.25">
      <c r="A331" s="50" t="s">
        <v>6666</v>
      </c>
      <c r="B331" s="50" t="s">
        <v>390</v>
      </c>
      <c r="C331" s="50" t="s">
        <v>6667</v>
      </c>
      <c r="D331" s="51">
        <v>1420</v>
      </c>
      <c r="E331" s="51" t="s">
        <v>914</v>
      </c>
      <c r="G331" s="51" t="s">
        <v>5201</v>
      </c>
      <c r="H331" s="51" t="s">
        <v>5049</v>
      </c>
    </row>
    <row r="332" spans="1:8" ht="45" x14ac:dyDescent="0.25">
      <c r="A332" s="50" t="s">
        <v>6668</v>
      </c>
      <c r="B332" s="50" t="s">
        <v>390</v>
      </c>
      <c r="C332" s="50" t="s">
        <v>6669</v>
      </c>
      <c r="D332" s="51">
        <v>1711</v>
      </c>
      <c r="E332" s="51" t="s">
        <v>914</v>
      </c>
      <c r="F332" s="51" t="s">
        <v>6664</v>
      </c>
      <c r="G332" s="51" t="s">
        <v>1827</v>
      </c>
      <c r="H332" s="51" t="s">
        <v>6670</v>
      </c>
    </row>
    <row r="333" spans="1:8" ht="60" x14ac:dyDescent="0.25">
      <c r="A333" s="50" t="s">
        <v>6671</v>
      </c>
      <c r="B333" s="50" t="s">
        <v>390</v>
      </c>
      <c r="C333" s="50" t="s">
        <v>6672</v>
      </c>
      <c r="D333" s="51">
        <v>2030</v>
      </c>
      <c r="E333" s="51" t="s">
        <v>914</v>
      </c>
      <c r="F333" s="51" t="s">
        <v>6664</v>
      </c>
      <c r="G333" s="51" t="s">
        <v>1827</v>
      </c>
      <c r="H333" s="51" t="s">
        <v>6673</v>
      </c>
    </row>
    <row r="334" spans="1:8" ht="30" x14ac:dyDescent="0.25">
      <c r="A334" s="50" t="s">
        <v>6674</v>
      </c>
      <c r="B334" s="50" t="s">
        <v>390</v>
      </c>
      <c r="C334" s="50" t="s">
        <v>6675</v>
      </c>
      <c r="D334" s="51">
        <v>1470</v>
      </c>
      <c r="E334" s="51" t="s">
        <v>914</v>
      </c>
      <c r="F334" s="51" t="s">
        <v>3073</v>
      </c>
      <c r="G334" s="51" t="s">
        <v>2037</v>
      </c>
      <c r="H334" s="51" t="s">
        <v>3074</v>
      </c>
    </row>
    <row r="335" spans="1:8" ht="60" x14ac:dyDescent="0.25">
      <c r="A335" s="50" t="s">
        <v>6676</v>
      </c>
      <c r="B335" s="50" t="s">
        <v>390</v>
      </c>
      <c r="C335" s="50" t="s">
        <v>6677</v>
      </c>
      <c r="D335" s="51">
        <v>1838</v>
      </c>
      <c r="E335" s="51" t="s">
        <v>914</v>
      </c>
      <c r="F335" s="51" t="s">
        <v>6678</v>
      </c>
      <c r="G335" s="51" t="s">
        <v>6679</v>
      </c>
      <c r="H335" s="51" t="s">
        <v>6680</v>
      </c>
    </row>
    <row r="336" spans="1:8" ht="30" x14ac:dyDescent="0.25">
      <c r="A336" s="50" t="s">
        <v>6681</v>
      </c>
      <c r="B336" s="50" t="s">
        <v>390</v>
      </c>
      <c r="C336" s="50" t="s">
        <v>6682</v>
      </c>
      <c r="D336" s="51">
        <v>2343</v>
      </c>
      <c r="E336" s="51" t="s">
        <v>914</v>
      </c>
      <c r="G336" s="51" t="s">
        <v>5088</v>
      </c>
      <c r="H336" s="51" t="s">
        <v>6683</v>
      </c>
    </row>
    <row r="337" spans="1:8" x14ac:dyDescent="0.25">
      <c r="A337" s="50" t="s">
        <v>6684</v>
      </c>
      <c r="B337" s="50" t="s">
        <v>390</v>
      </c>
      <c r="C337" s="50" t="s">
        <v>6685</v>
      </c>
      <c r="D337" s="51">
        <v>825</v>
      </c>
      <c r="E337" s="51" t="s">
        <v>914</v>
      </c>
      <c r="G337" s="51" t="s">
        <v>5088</v>
      </c>
      <c r="H337" s="51" t="s">
        <v>6686</v>
      </c>
    </row>
    <row r="338" spans="1:8" ht="30" x14ac:dyDescent="0.25">
      <c r="A338" s="50" t="s">
        <v>6687</v>
      </c>
      <c r="B338" s="50" t="s">
        <v>390</v>
      </c>
      <c r="C338" s="50" t="s">
        <v>6688</v>
      </c>
      <c r="D338" s="51">
        <v>3573</v>
      </c>
      <c r="E338" s="51" t="s">
        <v>914</v>
      </c>
      <c r="G338" s="51" t="s">
        <v>5088</v>
      </c>
      <c r="H338" s="51" t="s">
        <v>1747</v>
      </c>
    </row>
    <row r="339" spans="1:8" x14ac:dyDescent="0.25">
      <c r="A339" s="50" t="s">
        <v>6689</v>
      </c>
      <c r="B339" s="50" t="s">
        <v>390</v>
      </c>
      <c r="C339" s="50" t="s">
        <v>6690</v>
      </c>
      <c r="D339" s="51">
        <v>1661</v>
      </c>
      <c r="E339" s="51" t="s">
        <v>914</v>
      </c>
      <c r="F339" s="51" t="s">
        <v>1654</v>
      </c>
      <c r="G339" s="51" t="s">
        <v>3201</v>
      </c>
      <c r="H339" s="51" t="s">
        <v>3202</v>
      </c>
    </row>
    <row r="340" spans="1:8" ht="30" x14ac:dyDescent="0.25">
      <c r="A340" s="50" t="s">
        <v>6691</v>
      </c>
      <c r="B340" s="50" t="s">
        <v>390</v>
      </c>
      <c r="C340" s="50" t="s">
        <v>6692</v>
      </c>
      <c r="D340" s="51">
        <v>1863</v>
      </c>
      <c r="E340" s="51" t="s">
        <v>914</v>
      </c>
      <c r="G340" s="51" t="s">
        <v>5088</v>
      </c>
      <c r="H340" s="51" t="s">
        <v>1747</v>
      </c>
    </row>
    <row r="341" spans="1:8" x14ac:dyDescent="0.25">
      <c r="A341" s="50" t="s">
        <v>6693</v>
      </c>
      <c r="B341" s="50" t="s">
        <v>390</v>
      </c>
      <c r="C341" s="50" t="s">
        <v>6694</v>
      </c>
      <c r="D341" s="51">
        <v>1500</v>
      </c>
      <c r="E341" s="51" t="s">
        <v>914</v>
      </c>
      <c r="F341" s="51" t="s">
        <v>1654</v>
      </c>
      <c r="G341" s="51" t="s">
        <v>3201</v>
      </c>
      <c r="H341" s="51" t="s">
        <v>3202</v>
      </c>
    </row>
    <row r="342" spans="1:8" ht="30" x14ac:dyDescent="0.25">
      <c r="A342" s="50" t="s">
        <v>6695</v>
      </c>
      <c r="B342" s="50" t="s">
        <v>390</v>
      </c>
      <c r="C342" s="50" t="s">
        <v>6696</v>
      </c>
      <c r="D342" s="51">
        <v>6526</v>
      </c>
      <c r="E342" s="51" t="s">
        <v>914</v>
      </c>
      <c r="G342" s="51" t="s">
        <v>5088</v>
      </c>
      <c r="H342" s="51" t="s">
        <v>1747</v>
      </c>
    </row>
    <row r="343" spans="1:8" x14ac:dyDescent="0.25">
      <c r="A343" s="50" t="s">
        <v>6697</v>
      </c>
      <c r="B343" s="50" t="s">
        <v>390</v>
      </c>
      <c r="C343" s="50" t="s">
        <v>6698</v>
      </c>
      <c r="D343" s="51">
        <v>1584</v>
      </c>
      <c r="E343" s="51" t="s">
        <v>914</v>
      </c>
      <c r="G343" s="51" t="s">
        <v>6699</v>
      </c>
      <c r="H343" s="51" t="s">
        <v>3113</v>
      </c>
    </row>
    <row r="344" spans="1:8" ht="30" x14ac:dyDescent="0.25">
      <c r="A344" s="50" t="s">
        <v>6700</v>
      </c>
      <c r="B344" s="50" t="s">
        <v>390</v>
      </c>
      <c r="C344" s="50" t="s">
        <v>6701</v>
      </c>
      <c r="D344" s="51">
        <v>3729</v>
      </c>
      <c r="E344" s="51" t="s">
        <v>914</v>
      </c>
      <c r="F344" s="51" t="s">
        <v>1654</v>
      </c>
      <c r="G344" s="51" t="s">
        <v>6702</v>
      </c>
      <c r="H344" s="51" t="s">
        <v>2730</v>
      </c>
    </row>
    <row r="345" spans="1:8" ht="60" x14ac:dyDescent="0.25">
      <c r="A345" s="50" t="s">
        <v>6703</v>
      </c>
      <c r="B345" s="50" t="s">
        <v>390</v>
      </c>
      <c r="C345" s="50" t="s">
        <v>6704</v>
      </c>
      <c r="D345" s="51">
        <v>7754</v>
      </c>
      <c r="E345" s="51" t="s">
        <v>914</v>
      </c>
      <c r="F345" s="51" t="s">
        <v>6705</v>
      </c>
      <c r="G345" s="51" t="s">
        <v>6706</v>
      </c>
      <c r="H345" s="51" t="s">
        <v>6707</v>
      </c>
    </row>
    <row r="346" spans="1:8" x14ac:dyDescent="0.25">
      <c r="A346" s="50" t="s">
        <v>6708</v>
      </c>
      <c r="B346" s="50" t="s">
        <v>390</v>
      </c>
      <c r="C346" s="50" t="s">
        <v>6709</v>
      </c>
      <c r="D346" s="51">
        <v>16409</v>
      </c>
      <c r="E346" s="51" t="s">
        <v>914</v>
      </c>
      <c r="G346" s="51" t="s">
        <v>6710</v>
      </c>
      <c r="H346" s="51" t="s">
        <v>5074</v>
      </c>
    </row>
    <row r="347" spans="1:8" x14ac:dyDescent="0.25">
      <c r="A347" s="50" t="s">
        <v>6711</v>
      </c>
      <c r="B347" s="50" t="s">
        <v>390</v>
      </c>
      <c r="C347" s="50" t="s">
        <v>6712</v>
      </c>
      <c r="D347" s="51">
        <v>759</v>
      </c>
      <c r="E347" s="51" t="s">
        <v>914</v>
      </c>
      <c r="G347" s="51" t="s">
        <v>6710</v>
      </c>
      <c r="H347" s="51" t="s">
        <v>5074</v>
      </c>
    </row>
    <row r="348" spans="1:8" ht="60" x14ac:dyDescent="0.25">
      <c r="A348" s="50" t="s">
        <v>6713</v>
      </c>
      <c r="B348" s="50" t="s">
        <v>390</v>
      </c>
      <c r="C348" s="50" t="s">
        <v>6714</v>
      </c>
      <c r="D348" s="51">
        <v>4186</v>
      </c>
      <c r="E348" s="51" t="s">
        <v>914</v>
      </c>
      <c r="F348" s="51" t="s">
        <v>1553</v>
      </c>
      <c r="G348" s="51" t="s">
        <v>2418</v>
      </c>
      <c r="H348" s="51" t="s">
        <v>2259</v>
      </c>
    </row>
    <row r="349" spans="1:8" ht="30" x14ac:dyDescent="0.25">
      <c r="A349" s="50" t="s">
        <v>6715</v>
      </c>
      <c r="B349" s="50" t="s">
        <v>390</v>
      </c>
      <c r="C349" s="50" t="s">
        <v>6716</v>
      </c>
      <c r="D349" s="51">
        <v>3286</v>
      </c>
      <c r="E349" s="51" t="s">
        <v>914</v>
      </c>
      <c r="G349" s="51" t="s">
        <v>6717</v>
      </c>
      <c r="H349" s="51" t="s">
        <v>6718</v>
      </c>
    </row>
    <row r="350" spans="1:8" x14ac:dyDescent="0.25">
      <c r="A350" s="50" t="s">
        <v>6719</v>
      </c>
      <c r="B350" s="50" t="s">
        <v>390</v>
      </c>
      <c r="C350" s="50" t="s">
        <v>6720</v>
      </c>
      <c r="D350" s="51">
        <v>5845</v>
      </c>
      <c r="E350" s="51" t="s">
        <v>914</v>
      </c>
      <c r="F350" s="51" t="s">
        <v>1280</v>
      </c>
      <c r="G350" s="51" t="s">
        <v>934</v>
      </c>
      <c r="H350" s="51" t="s">
        <v>2197</v>
      </c>
    </row>
    <row r="351" spans="1:8" ht="90" x14ac:dyDescent="0.25">
      <c r="A351" s="50" t="s">
        <v>6721</v>
      </c>
      <c r="B351" s="50" t="s">
        <v>390</v>
      </c>
      <c r="C351" s="50" t="s">
        <v>6722</v>
      </c>
      <c r="D351" s="51">
        <v>4268</v>
      </c>
      <c r="E351" s="51" t="s">
        <v>914</v>
      </c>
      <c r="F351" s="51" t="s">
        <v>6723</v>
      </c>
      <c r="G351" s="51" t="s">
        <v>6724</v>
      </c>
      <c r="H351" s="51" t="s">
        <v>6725</v>
      </c>
    </row>
    <row r="352" spans="1:8" ht="45" x14ac:dyDescent="0.25">
      <c r="A352" s="50" t="s">
        <v>6726</v>
      </c>
      <c r="B352" s="50" t="s">
        <v>390</v>
      </c>
      <c r="C352" s="50" t="s">
        <v>6727</v>
      </c>
      <c r="D352" s="51">
        <v>2489</v>
      </c>
      <c r="E352" s="51" t="s">
        <v>914</v>
      </c>
      <c r="F352" s="51" t="s">
        <v>2274</v>
      </c>
      <c r="G352" s="51" t="s">
        <v>6728</v>
      </c>
      <c r="H352" s="51" t="s">
        <v>2276</v>
      </c>
    </row>
    <row r="353" spans="1:8" ht="45" x14ac:dyDescent="0.25">
      <c r="A353" s="50" t="s">
        <v>6729</v>
      </c>
      <c r="B353" s="50" t="s">
        <v>390</v>
      </c>
      <c r="C353" s="50" t="s">
        <v>6730</v>
      </c>
      <c r="D353" s="51">
        <v>2806</v>
      </c>
      <c r="E353" s="51" t="s">
        <v>914</v>
      </c>
      <c r="F353" s="51" t="s">
        <v>2274</v>
      </c>
      <c r="G353" s="51" t="s">
        <v>6728</v>
      </c>
      <c r="H353" s="51" t="s">
        <v>2276</v>
      </c>
    </row>
    <row r="354" spans="1:8" ht="45" x14ac:dyDescent="0.25">
      <c r="A354" s="50" t="s">
        <v>6731</v>
      </c>
      <c r="B354" s="50" t="s">
        <v>390</v>
      </c>
      <c r="C354" s="50" t="s">
        <v>6732</v>
      </c>
      <c r="D354" s="51">
        <v>2907</v>
      </c>
      <c r="E354" s="51" t="s">
        <v>914</v>
      </c>
      <c r="F354" s="51" t="s">
        <v>2274</v>
      </c>
      <c r="G354" s="51" t="s">
        <v>6728</v>
      </c>
      <c r="H354" s="51" t="s">
        <v>2276</v>
      </c>
    </row>
    <row r="355" spans="1:8" ht="60" x14ac:dyDescent="0.25">
      <c r="A355" s="50" t="s">
        <v>6733</v>
      </c>
      <c r="B355" s="50" t="s">
        <v>390</v>
      </c>
      <c r="C355" s="50" t="s">
        <v>6734</v>
      </c>
      <c r="D355" s="51">
        <v>3043</v>
      </c>
      <c r="E355" s="51" t="s">
        <v>914</v>
      </c>
      <c r="F355" s="51" t="s">
        <v>1553</v>
      </c>
      <c r="G355" s="51" t="s">
        <v>2724</v>
      </c>
      <c r="H355" s="51" t="s">
        <v>2259</v>
      </c>
    </row>
    <row r="356" spans="1:8" ht="45" x14ac:dyDescent="0.25">
      <c r="A356" s="50" t="s">
        <v>6735</v>
      </c>
      <c r="B356" s="50" t="s">
        <v>390</v>
      </c>
      <c r="C356" s="50" t="s">
        <v>6736</v>
      </c>
      <c r="D356" s="51">
        <v>1611</v>
      </c>
      <c r="E356" s="51" t="s">
        <v>914</v>
      </c>
      <c r="F356" s="51" t="s">
        <v>2274</v>
      </c>
      <c r="G356" s="51" t="s">
        <v>6728</v>
      </c>
      <c r="H356" s="51" t="s">
        <v>2276</v>
      </c>
    </row>
    <row r="357" spans="1:8" ht="45" x14ac:dyDescent="0.25">
      <c r="A357" s="50" t="s">
        <v>6737</v>
      </c>
      <c r="B357" s="50" t="s">
        <v>390</v>
      </c>
      <c r="C357" s="50" t="s">
        <v>6738</v>
      </c>
      <c r="D357" s="51">
        <v>1883</v>
      </c>
      <c r="E357" s="51" t="s">
        <v>914</v>
      </c>
      <c r="F357" s="51" t="s">
        <v>2274</v>
      </c>
      <c r="G357" s="51" t="s">
        <v>6728</v>
      </c>
      <c r="H357" s="51" t="s">
        <v>2276</v>
      </c>
    </row>
    <row r="358" spans="1:8" ht="45" x14ac:dyDescent="0.25">
      <c r="A358" s="50" t="s">
        <v>6739</v>
      </c>
      <c r="B358" s="50" t="s">
        <v>390</v>
      </c>
      <c r="C358" s="50" t="s">
        <v>6740</v>
      </c>
      <c r="D358" s="51">
        <v>3224</v>
      </c>
      <c r="E358" s="51" t="s">
        <v>914</v>
      </c>
      <c r="F358" s="51" t="s">
        <v>2274</v>
      </c>
      <c r="G358" s="51" t="s">
        <v>6728</v>
      </c>
      <c r="H358" s="51" t="s">
        <v>2276</v>
      </c>
    </row>
    <row r="359" spans="1:8" ht="45" x14ac:dyDescent="0.25">
      <c r="A359" s="50" t="s">
        <v>6741</v>
      </c>
      <c r="B359" s="50" t="s">
        <v>390</v>
      </c>
      <c r="C359" s="50" t="s">
        <v>6742</v>
      </c>
      <c r="D359" s="51">
        <v>2429</v>
      </c>
      <c r="E359" s="51" t="s">
        <v>914</v>
      </c>
      <c r="F359" s="51" t="s">
        <v>2274</v>
      </c>
      <c r="G359" s="51" t="s">
        <v>6728</v>
      </c>
      <c r="H359" s="51" t="s">
        <v>2276</v>
      </c>
    </row>
    <row r="360" spans="1:8" ht="60" x14ac:dyDescent="0.25">
      <c r="A360" s="50" t="s">
        <v>6743</v>
      </c>
      <c r="B360" s="50" t="s">
        <v>390</v>
      </c>
      <c r="C360" s="50" t="s">
        <v>6744</v>
      </c>
      <c r="D360" s="51">
        <v>7316</v>
      </c>
      <c r="E360" s="51" t="s">
        <v>914</v>
      </c>
      <c r="F360" s="51" t="s">
        <v>1553</v>
      </c>
      <c r="G360" s="51" t="s">
        <v>2724</v>
      </c>
      <c r="H360" s="51" t="s">
        <v>2259</v>
      </c>
    </row>
    <row r="361" spans="1:8" ht="30" x14ac:dyDescent="0.25">
      <c r="A361" s="50" t="s">
        <v>6745</v>
      </c>
      <c r="B361" s="50" t="s">
        <v>390</v>
      </c>
      <c r="C361" s="50" t="s">
        <v>6746</v>
      </c>
      <c r="D361" s="51">
        <v>3550</v>
      </c>
      <c r="E361" s="51" t="s">
        <v>914</v>
      </c>
      <c r="F361" s="51" t="s">
        <v>6747</v>
      </c>
      <c r="G361" s="51" t="s">
        <v>6748</v>
      </c>
      <c r="H361" s="51" t="s">
        <v>6749</v>
      </c>
    </row>
    <row r="362" spans="1:8" ht="60" x14ac:dyDescent="0.25">
      <c r="A362" s="50" t="s">
        <v>6750</v>
      </c>
      <c r="B362" s="50" t="s">
        <v>390</v>
      </c>
      <c r="C362" s="50" t="s">
        <v>6751</v>
      </c>
      <c r="D362" s="51">
        <v>1950</v>
      </c>
      <c r="E362" s="51" t="s">
        <v>914</v>
      </c>
      <c r="F362" s="51" t="s">
        <v>1553</v>
      </c>
      <c r="G362" s="51" t="s">
        <v>2724</v>
      </c>
      <c r="H362" s="51" t="s">
        <v>2259</v>
      </c>
    </row>
    <row r="363" spans="1:8" ht="60" x14ac:dyDescent="0.25">
      <c r="A363" s="50" t="s">
        <v>6752</v>
      </c>
      <c r="B363" s="50" t="s">
        <v>390</v>
      </c>
      <c r="C363" s="50" t="s">
        <v>6753</v>
      </c>
      <c r="D363" s="51">
        <v>1782</v>
      </c>
      <c r="E363" s="51" t="s">
        <v>914</v>
      </c>
      <c r="F363" s="51" t="s">
        <v>1553</v>
      </c>
      <c r="G363" s="51" t="s">
        <v>2724</v>
      </c>
      <c r="H363" s="51" t="s">
        <v>2259</v>
      </c>
    </row>
    <row r="364" spans="1:8" ht="60" x14ac:dyDescent="0.25">
      <c r="A364" s="50" t="s">
        <v>6754</v>
      </c>
      <c r="B364" s="50" t="s">
        <v>390</v>
      </c>
      <c r="C364" s="50" t="s">
        <v>6755</v>
      </c>
      <c r="D364" s="51">
        <v>1678</v>
      </c>
      <c r="E364" s="51" t="s">
        <v>914</v>
      </c>
      <c r="F364" s="51" t="s">
        <v>1553</v>
      </c>
      <c r="G364" s="51" t="s">
        <v>2724</v>
      </c>
      <c r="H364" s="51" t="s">
        <v>2259</v>
      </c>
    </row>
    <row r="365" spans="1:8" x14ac:dyDescent="0.25">
      <c r="A365" s="50" t="s">
        <v>6756</v>
      </c>
      <c r="B365" s="50" t="s">
        <v>390</v>
      </c>
      <c r="C365" s="50" t="s">
        <v>6757</v>
      </c>
      <c r="D365" s="51">
        <v>264</v>
      </c>
      <c r="E365" s="51" t="s">
        <v>952</v>
      </c>
      <c r="G365" s="51" t="s">
        <v>4102</v>
      </c>
    </row>
    <row r="366" spans="1:8" ht="45" x14ac:dyDescent="0.25">
      <c r="A366" s="50" t="s">
        <v>6758</v>
      </c>
      <c r="B366" s="50" t="s">
        <v>390</v>
      </c>
      <c r="C366" s="50" t="s">
        <v>6759</v>
      </c>
      <c r="D366" s="51">
        <v>3224</v>
      </c>
      <c r="E366" s="51" t="s">
        <v>914</v>
      </c>
      <c r="F366" s="51" t="s">
        <v>2274</v>
      </c>
      <c r="G366" s="51" t="s">
        <v>6728</v>
      </c>
      <c r="H366" s="51" t="s">
        <v>2276</v>
      </c>
    </row>
    <row r="367" spans="1:8" ht="60" x14ac:dyDescent="0.25">
      <c r="A367" s="50" t="s">
        <v>6760</v>
      </c>
      <c r="B367" s="50" t="s">
        <v>390</v>
      </c>
      <c r="C367" s="50" t="s">
        <v>6761</v>
      </c>
      <c r="D367" s="51">
        <v>618</v>
      </c>
      <c r="E367" s="51" t="s">
        <v>914</v>
      </c>
      <c r="F367" s="51" t="s">
        <v>1553</v>
      </c>
      <c r="G367" s="51" t="s">
        <v>2724</v>
      </c>
      <c r="H367" s="51" t="s">
        <v>2259</v>
      </c>
    </row>
    <row r="368" spans="1:8" ht="60" x14ac:dyDescent="0.25">
      <c r="A368" s="50" t="s">
        <v>6762</v>
      </c>
      <c r="B368" s="50" t="s">
        <v>390</v>
      </c>
      <c r="C368" s="50" t="s">
        <v>6763</v>
      </c>
      <c r="D368" s="51">
        <v>18597</v>
      </c>
      <c r="E368" s="51" t="s">
        <v>914</v>
      </c>
      <c r="F368" s="51" t="s">
        <v>1553</v>
      </c>
      <c r="G368" s="51" t="s">
        <v>2418</v>
      </c>
      <c r="H368" s="51" t="s">
        <v>2259</v>
      </c>
    </row>
    <row r="369" spans="1:8" ht="60" x14ac:dyDescent="0.25">
      <c r="A369" s="50" t="s">
        <v>6764</v>
      </c>
      <c r="B369" s="50" t="s">
        <v>390</v>
      </c>
      <c r="C369" s="50" t="s">
        <v>6765</v>
      </c>
      <c r="D369" s="51">
        <v>3373</v>
      </c>
      <c r="E369" s="51" t="s">
        <v>914</v>
      </c>
      <c r="F369" s="51" t="s">
        <v>1553</v>
      </c>
      <c r="G369" s="51" t="s">
        <v>2724</v>
      </c>
      <c r="H369" s="51" t="s">
        <v>2259</v>
      </c>
    </row>
    <row r="370" spans="1:8" ht="60" x14ac:dyDescent="0.25">
      <c r="A370" s="50" t="s">
        <v>6766</v>
      </c>
      <c r="B370" s="50" t="s">
        <v>390</v>
      </c>
      <c r="C370" s="50" t="s">
        <v>6767</v>
      </c>
      <c r="D370" s="51">
        <v>1791</v>
      </c>
      <c r="E370" s="51" t="s">
        <v>914</v>
      </c>
      <c r="F370" s="51" t="s">
        <v>1553</v>
      </c>
      <c r="G370" s="51" t="s">
        <v>2724</v>
      </c>
      <c r="H370" s="51" t="s">
        <v>2724</v>
      </c>
    </row>
    <row r="371" spans="1:8" ht="60" x14ac:dyDescent="0.25">
      <c r="A371" s="50" t="s">
        <v>6768</v>
      </c>
      <c r="B371" s="50" t="s">
        <v>390</v>
      </c>
      <c r="C371" s="50" t="s">
        <v>6769</v>
      </c>
      <c r="D371" s="51">
        <v>1135</v>
      </c>
      <c r="E371" s="51" t="s">
        <v>914</v>
      </c>
      <c r="F371" s="51" t="s">
        <v>1553</v>
      </c>
      <c r="G371" s="51" t="s">
        <v>2724</v>
      </c>
      <c r="H371" s="51" t="s">
        <v>2259</v>
      </c>
    </row>
    <row r="372" spans="1:8" ht="60" x14ac:dyDescent="0.25">
      <c r="A372" s="50" t="s">
        <v>6770</v>
      </c>
      <c r="B372" s="50" t="s">
        <v>390</v>
      </c>
      <c r="C372" s="50" t="s">
        <v>6771</v>
      </c>
      <c r="D372" s="51">
        <v>3063</v>
      </c>
      <c r="E372" s="51" t="s">
        <v>914</v>
      </c>
      <c r="F372" s="51" t="s">
        <v>1553</v>
      </c>
      <c r="G372" s="51" t="s">
        <v>2724</v>
      </c>
      <c r="H372" s="51" t="s">
        <v>2259</v>
      </c>
    </row>
    <row r="373" spans="1:8" ht="60" x14ac:dyDescent="0.25">
      <c r="A373" s="50" t="s">
        <v>6772</v>
      </c>
      <c r="B373" s="50" t="s">
        <v>390</v>
      </c>
      <c r="C373" s="50" t="s">
        <v>6773</v>
      </c>
      <c r="D373" s="51">
        <v>2113</v>
      </c>
      <c r="E373" s="51" t="s">
        <v>914</v>
      </c>
      <c r="F373" s="51" t="s">
        <v>1553</v>
      </c>
      <c r="G373" s="51" t="s">
        <v>2724</v>
      </c>
      <c r="H373" s="51" t="s">
        <v>2259</v>
      </c>
    </row>
    <row r="374" spans="1:8" ht="60" x14ac:dyDescent="0.25">
      <c r="A374" s="50" t="s">
        <v>6774</v>
      </c>
      <c r="B374" s="50" t="s">
        <v>390</v>
      </c>
      <c r="C374" s="50" t="s">
        <v>6775</v>
      </c>
      <c r="D374" s="51">
        <v>3063</v>
      </c>
      <c r="E374" s="51" t="s">
        <v>914</v>
      </c>
      <c r="F374" s="51" t="s">
        <v>1553</v>
      </c>
      <c r="G374" s="51" t="s">
        <v>2724</v>
      </c>
      <c r="H374" s="51" t="s">
        <v>2259</v>
      </c>
    </row>
    <row r="375" spans="1:8" ht="60" x14ac:dyDescent="0.25">
      <c r="A375" s="50" t="s">
        <v>6776</v>
      </c>
      <c r="B375" s="50" t="s">
        <v>390</v>
      </c>
      <c r="C375" s="50" t="s">
        <v>6777</v>
      </c>
      <c r="D375" s="51">
        <v>387</v>
      </c>
      <c r="E375" s="51" t="s">
        <v>914</v>
      </c>
      <c r="F375" s="51" t="s">
        <v>1553</v>
      </c>
      <c r="G375" s="51" t="s">
        <v>1554</v>
      </c>
      <c r="H375" s="51" t="s">
        <v>2259</v>
      </c>
    </row>
    <row r="376" spans="1:8" ht="30" x14ac:dyDescent="0.25">
      <c r="A376" s="50" t="s">
        <v>6778</v>
      </c>
      <c r="B376" s="50" t="s">
        <v>390</v>
      </c>
      <c r="C376" s="50" t="s">
        <v>6779</v>
      </c>
      <c r="D376" s="51">
        <v>2247</v>
      </c>
      <c r="E376" s="51" t="s">
        <v>914</v>
      </c>
      <c r="F376" s="51" t="s">
        <v>1321</v>
      </c>
      <c r="G376" s="51" t="s">
        <v>2248</v>
      </c>
      <c r="H376" s="51" t="s">
        <v>1832</v>
      </c>
    </row>
    <row r="377" spans="1:8" ht="45" x14ac:dyDescent="0.25">
      <c r="A377" s="50" t="s">
        <v>6780</v>
      </c>
      <c r="B377" s="50" t="s">
        <v>390</v>
      </c>
      <c r="C377" s="50" t="s">
        <v>6781</v>
      </c>
      <c r="D377" s="51">
        <v>4588</v>
      </c>
      <c r="E377" s="51" t="s">
        <v>914</v>
      </c>
      <c r="F377" s="51" t="s">
        <v>1654</v>
      </c>
      <c r="G377" s="51" t="s">
        <v>3201</v>
      </c>
      <c r="H377" s="51" t="s">
        <v>1656</v>
      </c>
    </row>
    <row r="378" spans="1:8" ht="60" x14ac:dyDescent="0.25">
      <c r="A378" s="50" t="s">
        <v>6782</v>
      </c>
      <c r="B378" s="50" t="s">
        <v>390</v>
      </c>
      <c r="C378" s="50" t="s">
        <v>6783</v>
      </c>
      <c r="D378" s="51">
        <v>12296</v>
      </c>
      <c r="E378" s="51" t="s">
        <v>914</v>
      </c>
      <c r="F378" s="51" t="s">
        <v>6784</v>
      </c>
      <c r="G378" s="51" t="s">
        <v>4635</v>
      </c>
      <c r="H378" s="51" t="s">
        <v>6785</v>
      </c>
    </row>
    <row r="379" spans="1:8" ht="45" x14ac:dyDescent="0.25">
      <c r="A379" s="50" t="s">
        <v>6786</v>
      </c>
      <c r="B379" s="50" t="s">
        <v>390</v>
      </c>
      <c r="C379" s="50" t="s">
        <v>6787</v>
      </c>
      <c r="D379" s="51">
        <v>23837</v>
      </c>
      <c r="E379" s="51" t="s">
        <v>914</v>
      </c>
      <c r="F379" s="51" t="s">
        <v>1654</v>
      </c>
      <c r="G379" s="51" t="s">
        <v>4788</v>
      </c>
      <c r="H379" s="51" t="s">
        <v>1656</v>
      </c>
    </row>
    <row r="380" spans="1:8" ht="45" x14ac:dyDescent="0.25">
      <c r="A380" s="50" t="s">
        <v>6788</v>
      </c>
      <c r="B380" s="50" t="s">
        <v>390</v>
      </c>
      <c r="C380" s="50" t="s">
        <v>6789</v>
      </c>
      <c r="D380" s="51">
        <v>7709</v>
      </c>
      <c r="E380" s="51" t="s">
        <v>914</v>
      </c>
      <c r="F380" s="51" t="s">
        <v>1654</v>
      </c>
      <c r="G380" s="51" t="s">
        <v>3201</v>
      </c>
      <c r="H380" s="51" t="s">
        <v>1656</v>
      </c>
    </row>
    <row r="381" spans="1:8" ht="30" x14ac:dyDescent="0.25">
      <c r="A381" s="50" t="s">
        <v>6790</v>
      </c>
      <c r="B381" s="50" t="s">
        <v>390</v>
      </c>
      <c r="C381" s="50" t="s">
        <v>6791</v>
      </c>
      <c r="D381" s="51">
        <v>4761</v>
      </c>
      <c r="E381" s="51" t="s">
        <v>914</v>
      </c>
      <c r="F381" s="51" t="s">
        <v>1321</v>
      </c>
      <c r="G381" s="51" t="s">
        <v>4635</v>
      </c>
      <c r="H381" s="51" t="s">
        <v>1323</v>
      </c>
    </row>
    <row r="382" spans="1:8" x14ac:dyDescent="0.25">
      <c r="A382" s="50" t="s">
        <v>6792</v>
      </c>
      <c r="B382" s="50" t="s">
        <v>390</v>
      </c>
      <c r="C382" s="50" t="s">
        <v>6793</v>
      </c>
      <c r="D382" s="51">
        <v>1293</v>
      </c>
      <c r="E382" s="51" t="s">
        <v>914</v>
      </c>
      <c r="G382" s="51" t="s">
        <v>6794</v>
      </c>
      <c r="H382" s="51" t="s">
        <v>6795</v>
      </c>
    </row>
    <row r="383" spans="1:8" ht="60" x14ac:dyDescent="0.25">
      <c r="A383" s="50" t="s">
        <v>6796</v>
      </c>
      <c r="B383" s="50" t="s">
        <v>390</v>
      </c>
      <c r="C383" s="50" t="s">
        <v>6797</v>
      </c>
      <c r="D383" s="51">
        <v>2432</v>
      </c>
      <c r="E383" s="51" t="s">
        <v>914</v>
      </c>
      <c r="F383" s="51" t="s">
        <v>1321</v>
      </c>
      <c r="G383" s="51" t="s">
        <v>3000</v>
      </c>
      <c r="H383" s="51" t="s">
        <v>6798</v>
      </c>
    </row>
    <row r="384" spans="1:8" ht="30" x14ac:dyDescent="0.25">
      <c r="A384" s="50" t="s">
        <v>6799</v>
      </c>
      <c r="B384" s="50" t="s">
        <v>390</v>
      </c>
      <c r="C384" s="50" t="s">
        <v>6800</v>
      </c>
      <c r="D384" s="51">
        <v>1924</v>
      </c>
      <c r="E384" s="51" t="s">
        <v>914</v>
      </c>
      <c r="F384" s="51" t="s">
        <v>3073</v>
      </c>
      <c r="G384" s="51" t="s">
        <v>2037</v>
      </c>
      <c r="H384" s="51" t="s">
        <v>3074</v>
      </c>
    </row>
    <row r="385" spans="1:8" ht="30" x14ac:dyDescent="0.25">
      <c r="A385" s="50" t="s">
        <v>6801</v>
      </c>
      <c r="B385" s="50" t="s">
        <v>390</v>
      </c>
      <c r="C385" s="50" t="s">
        <v>6802</v>
      </c>
      <c r="D385" s="51">
        <v>2289</v>
      </c>
      <c r="E385" s="51" t="s">
        <v>914</v>
      </c>
      <c r="F385" s="51" t="s">
        <v>1321</v>
      </c>
      <c r="G385" s="51" t="s">
        <v>3000</v>
      </c>
      <c r="H385" s="51" t="s">
        <v>4456</v>
      </c>
    </row>
    <row r="386" spans="1:8" ht="45" x14ac:dyDescent="0.25">
      <c r="A386" s="50" t="s">
        <v>6803</v>
      </c>
      <c r="B386" s="50" t="s">
        <v>390</v>
      </c>
      <c r="C386" s="50" t="s">
        <v>6804</v>
      </c>
      <c r="D386" s="51">
        <v>2803</v>
      </c>
      <c r="E386" s="51" t="s">
        <v>914</v>
      </c>
      <c r="F386" s="51" t="s">
        <v>1321</v>
      </c>
      <c r="G386" s="51" t="s">
        <v>3000</v>
      </c>
      <c r="H386" s="51" t="s">
        <v>6805</v>
      </c>
    </row>
    <row r="387" spans="1:8" x14ac:dyDescent="0.25">
      <c r="A387" s="50" t="s">
        <v>6806</v>
      </c>
      <c r="B387" s="50" t="s">
        <v>390</v>
      </c>
      <c r="C387" s="50" t="s">
        <v>6807</v>
      </c>
      <c r="D387" s="51">
        <v>520</v>
      </c>
      <c r="E387" s="51" t="s">
        <v>914</v>
      </c>
      <c r="F387" s="51" t="s">
        <v>937</v>
      </c>
      <c r="G387" s="51" t="s">
        <v>938</v>
      </c>
      <c r="H387" s="51" t="s">
        <v>6808</v>
      </c>
    </row>
    <row r="388" spans="1:8" x14ac:dyDescent="0.25">
      <c r="A388" s="50" t="s">
        <v>6809</v>
      </c>
      <c r="B388" s="50" t="s">
        <v>390</v>
      </c>
      <c r="C388" s="50" t="s">
        <v>6810</v>
      </c>
      <c r="D388" s="51">
        <v>378</v>
      </c>
      <c r="E388" s="51" t="s">
        <v>914</v>
      </c>
      <c r="F388" s="51" t="s">
        <v>937</v>
      </c>
      <c r="G388" s="51" t="s">
        <v>938</v>
      </c>
      <c r="H388" s="51" t="s">
        <v>6808</v>
      </c>
    </row>
    <row r="389" spans="1:8" ht="45" x14ac:dyDescent="0.25">
      <c r="A389" s="50" t="s">
        <v>6811</v>
      </c>
      <c r="B389" s="50" t="s">
        <v>390</v>
      </c>
      <c r="C389" s="50" t="s">
        <v>6812</v>
      </c>
      <c r="D389" s="51">
        <v>2636</v>
      </c>
      <c r="E389" s="51" t="s">
        <v>914</v>
      </c>
      <c r="F389" s="51" t="s">
        <v>1321</v>
      </c>
      <c r="G389" s="51" t="s">
        <v>4635</v>
      </c>
      <c r="H389" s="51" t="s">
        <v>6813</v>
      </c>
    </row>
    <row r="390" spans="1:8" ht="30" x14ac:dyDescent="0.25">
      <c r="A390" s="50" t="s">
        <v>6814</v>
      </c>
      <c r="B390" s="50" t="s">
        <v>390</v>
      </c>
      <c r="C390" s="50" t="s">
        <v>6815</v>
      </c>
      <c r="D390" s="51">
        <v>3070</v>
      </c>
      <c r="E390" s="51" t="s">
        <v>914</v>
      </c>
      <c r="F390" s="51" t="s">
        <v>1321</v>
      </c>
      <c r="G390" s="51" t="s">
        <v>4635</v>
      </c>
      <c r="H390" s="51" t="s">
        <v>1323</v>
      </c>
    </row>
    <row r="391" spans="1:8" x14ac:dyDescent="0.25">
      <c r="A391" s="50" t="s">
        <v>6816</v>
      </c>
      <c r="B391" s="50" t="s">
        <v>390</v>
      </c>
      <c r="C391" s="50" t="s">
        <v>6817</v>
      </c>
      <c r="D391" s="51">
        <v>3025</v>
      </c>
      <c r="E391" s="51" t="s">
        <v>914</v>
      </c>
      <c r="F391" s="51" t="s">
        <v>1005</v>
      </c>
      <c r="G391" s="51" t="s">
        <v>1006</v>
      </c>
      <c r="H391" s="51" t="s">
        <v>1007</v>
      </c>
    </row>
    <row r="392" spans="1:8" ht="30" x14ac:dyDescent="0.25">
      <c r="A392" s="50" t="s">
        <v>6818</v>
      </c>
      <c r="B392" s="50" t="s">
        <v>390</v>
      </c>
      <c r="C392" s="50" t="s">
        <v>6819</v>
      </c>
      <c r="D392" s="51">
        <v>2775</v>
      </c>
      <c r="E392" s="51" t="s">
        <v>914</v>
      </c>
      <c r="F392" s="51" t="s">
        <v>1614</v>
      </c>
      <c r="G392" s="51" t="s">
        <v>6820</v>
      </c>
      <c r="H392" s="51" t="s">
        <v>6821</v>
      </c>
    </row>
    <row r="393" spans="1:8" x14ac:dyDescent="0.25">
      <c r="A393" s="50" t="s">
        <v>6822</v>
      </c>
      <c r="B393" s="50" t="s">
        <v>390</v>
      </c>
      <c r="C393" s="50" t="s">
        <v>6823</v>
      </c>
      <c r="D393" s="51">
        <v>1965</v>
      </c>
      <c r="E393" s="51" t="s">
        <v>914</v>
      </c>
      <c r="G393" s="51" t="s">
        <v>6824</v>
      </c>
    </row>
    <row r="394" spans="1:8" x14ac:dyDescent="0.25">
      <c r="E394" s="51"/>
    </row>
    <row r="395" spans="1:8" ht="16.5" customHeight="1" x14ac:dyDescent="0.25">
      <c r="A395" s="53" t="s">
        <v>867</v>
      </c>
      <c r="E395" s="51"/>
    </row>
    <row r="396" spans="1:8" ht="30" x14ac:dyDescent="0.25">
      <c r="A396" s="50" t="s">
        <v>6825</v>
      </c>
      <c r="B396" s="50" t="s">
        <v>390</v>
      </c>
      <c r="C396" s="50" t="s">
        <v>6826</v>
      </c>
      <c r="D396" s="51">
        <v>10944</v>
      </c>
      <c r="E396" s="51" t="s">
        <v>914</v>
      </c>
      <c r="G396" s="51" t="s">
        <v>6827</v>
      </c>
      <c r="H396" s="51" t="s">
        <v>6828</v>
      </c>
    </row>
    <row r="397" spans="1:8" ht="45" x14ac:dyDescent="0.25">
      <c r="A397" s="50" t="s">
        <v>6829</v>
      </c>
      <c r="B397" s="50" t="s">
        <v>390</v>
      </c>
      <c r="C397" s="50" t="s">
        <v>6830</v>
      </c>
      <c r="D397" s="51">
        <v>4261</v>
      </c>
      <c r="E397" s="51" t="s">
        <v>914</v>
      </c>
      <c r="F397" s="51" t="s">
        <v>1654</v>
      </c>
      <c r="G397" s="51" t="s">
        <v>2729</v>
      </c>
      <c r="H397" s="51" t="s">
        <v>1656</v>
      </c>
    </row>
    <row r="398" spans="1:8" ht="45" x14ac:dyDescent="0.25">
      <c r="A398" s="50" t="s">
        <v>6831</v>
      </c>
      <c r="B398" s="50" t="s">
        <v>390</v>
      </c>
      <c r="C398" s="50" t="s">
        <v>6832</v>
      </c>
      <c r="D398" s="51">
        <v>8839</v>
      </c>
      <c r="E398" s="51" t="s">
        <v>914</v>
      </c>
      <c r="F398" s="51" t="s">
        <v>1654</v>
      </c>
      <c r="G398" s="51" t="s">
        <v>4670</v>
      </c>
      <c r="H398" s="51" t="s">
        <v>1656</v>
      </c>
    </row>
    <row r="399" spans="1:8" x14ac:dyDescent="0.25">
      <c r="A399" s="50" t="s">
        <v>6833</v>
      </c>
      <c r="B399" s="50" t="s">
        <v>390</v>
      </c>
      <c r="C399" s="50" t="s">
        <v>6834</v>
      </c>
      <c r="D399" s="51">
        <v>1624</v>
      </c>
      <c r="E399" s="51" t="s">
        <v>914</v>
      </c>
      <c r="G399" s="51" t="s">
        <v>6835</v>
      </c>
      <c r="H399" s="51" t="s">
        <v>1460</v>
      </c>
    </row>
    <row r="400" spans="1:8" ht="30" x14ac:dyDescent="0.25">
      <c r="A400" s="50" t="s">
        <v>6836</v>
      </c>
      <c r="B400" s="50" t="s">
        <v>390</v>
      </c>
      <c r="C400" s="50" t="s">
        <v>6837</v>
      </c>
      <c r="D400" s="51">
        <v>13517</v>
      </c>
      <c r="E400" s="51" t="s">
        <v>914</v>
      </c>
      <c r="F400" s="51" t="s">
        <v>1654</v>
      </c>
      <c r="G400" s="51" t="s">
        <v>4670</v>
      </c>
      <c r="H400" s="51" t="s">
        <v>2730</v>
      </c>
    </row>
    <row r="401" spans="1:8" ht="45" x14ac:dyDescent="0.25">
      <c r="A401" s="50" t="s">
        <v>6838</v>
      </c>
      <c r="B401" s="50" t="s">
        <v>390</v>
      </c>
      <c r="C401" s="50" t="s">
        <v>6839</v>
      </c>
      <c r="D401" s="51">
        <v>6673</v>
      </c>
      <c r="E401" s="51" t="s">
        <v>914</v>
      </c>
      <c r="F401" s="51" t="s">
        <v>1654</v>
      </c>
      <c r="G401" s="51" t="s">
        <v>4670</v>
      </c>
      <c r="H401" s="51" t="s">
        <v>1656</v>
      </c>
    </row>
    <row r="402" spans="1:8" ht="30" x14ac:dyDescent="0.25">
      <c r="A402" s="50" t="s">
        <v>6840</v>
      </c>
      <c r="B402" s="50" t="s">
        <v>390</v>
      </c>
      <c r="C402" s="50" t="s">
        <v>6841</v>
      </c>
      <c r="D402" s="51">
        <v>1086</v>
      </c>
      <c r="E402" s="51" t="s">
        <v>914</v>
      </c>
      <c r="F402" s="51" t="s">
        <v>4957</v>
      </c>
      <c r="G402" s="51" t="s">
        <v>6010</v>
      </c>
      <c r="H402" s="51" t="s">
        <v>4959</v>
      </c>
    </row>
    <row r="403" spans="1:8" x14ac:dyDescent="0.25">
      <c r="A403" s="50" t="s">
        <v>6842</v>
      </c>
      <c r="B403" s="50" t="s">
        <v>390</v>
      </c>
      <c r="C403" s="50" t="s">
        <v>6843</v>
      </c>
      <c r="D403" s="51">
        <v>601</v>
      </c>
      <c r="E403" s="51" t="s">
        <v>914</v>
      </c>
      <c r="G403" s="51" t="s">
        <v>4033</v>
      </c>
      <c r="H403" s="51" t="s">
        <v>1719</v>
      </c>
    </row>
    <row r="404" spans="1:8" x14ac:dyDescent="0.25">
      <c r="A404" s="50" t="s">
        <v>6844</v>
      </c>
      <c r="B404" s="50" t="s">
        <v>390</v>
      </c>
      <c r="C404" s="50" t="s">
        <v>6845</v>
      </c>
      <c r="D404" s="51">
        <v>894</v>
      </c>
      <c r="E404" s="51" t="s">
        <v>914</v>
      </c>
      <c r="G404" s="51" t="s">
        <v>4033</v>
      </c>
      <c r="H404" s="51" t="s">
        <v>1719</v>
      </c>
    </row>
    <row r="405" spans="1:8" x14ac:dyDescent="0.25">
      <c r="A405" s="50" t="s">
        <v>6846</v>
      </c>
      <c r="B405" s="50" t="s">
        <v>390</v>
      </c>
      <c r="C405" s="50" t="s">
        <v>6847</v>
      </c>
      <c r="D405" s="51">
        <v>3153</v>
      </c>
      <c r="E405" s="51" t="s">
        <v>914</v>
      </c>
      <c r="F405" s="51" t="s">
        <v>929</v>
      </c>
      <c r="G405" s="51" t="s">
        <v>930</v>
      </c>
      <c r="H405" s="51" t="s">
        <v>931</v>
      </c>
    </row>
    <row r="406" spans="1:8" x14ac:dyDescent="0.25">
      <c r="A406" s="50" t="s">
        <v>6848</v>
      </c>
      <c r="B406" s="50" t="s">
        <v>390</v>
      </c>
      <c r="C406" s="50" t="s">
        <v>6849</v>
      </c>
      <c r="D406" s="51">
        <v>1768</v>
      </c>
      <c r="E406" s="51" t="s">
        <v>914</v>
      </c>
      <c r="F406" s="51" t="s">
        <v>929</v>
      </c>
      <c r="G406" s="51" t="s">
        <v>930</v>
      </c>
      <c r="H406" s="51" t="s">
        <v>931</v>
      </c>
    </row>
    <row r="407" spans="1:8" x14ac:dyDescent="0.25">
      <c r="A407" s="50" t="s">
        <v>6850</v>
      </c>
      <c r="B407" s="50" t="s">
        <v>390</v>
      </c>
      <c r="C407" s="50" t="s">
        <v>6851</v>
      </c>
      <c r="D407" s="51">
        <v>2069</v>
      </c>
      <c r="E407" s="51" t="s">
        <v>914</v>
      </c>
      <c r="F407" s="51" t="s">
        <v>929</v>
      </c>
      <c r="G407" s="51" t="s">
        <v>930</v>
      </c>
      <c r="H407" s="51" t="s">
        <v>931</v>
      </c>
    </row>
    <row r="408" spans="1:8" x14ac:dyDescent="0.25">
      <c r="A408" s="50" t="s">
        <v>6852</v>
      </c>
      <c r="B408" s="50" t="s">
        <v>390</v>
      </c>
      <c r="C408" s="50" t="s">
        <v>6853</v>
      </c>
      <c r="D408" s="51">
        <v>1943</v>
      </c>
      <c r="E408" s="51" t="s">
        <v>914</v>
      </c>
      <c r="F408" s="51" t="s">
        <v>929</v>
      </c>
      <c r="G408" s="51" t="s">
        <v>930</v>
      </c>
      <c r="H408" s="51" t="s">
        <v>931</v>
      </c>
    </row>
    <row r="409" spans="1:8" x14ac:dyDescent="0.25">
      <c r="A409" s="50" t="s">
        <v>6854</v>
      </c>
      <c r="B409" s="50" t="s">
        <v>390</v>
      </c>
      <c r="C409" s="50" t="s">
        <v>6855</v>
      </c>
      <c r="D409" s="51">
        <v>2081</v>
      </c>
      <c r="E409" s="51" t="s">
        <v>914</v>
      </c>
      <c r="F409" s="51" t="s">
        <v>929</v>
      </c>
      <c r="G409" s="51" t="s">
        <v>930</v>
      </c>
      <c r="H409" s="51" t="s">
        <v>931</v>
      </c>
    </row>
    <row r="410" spans="1:8" x14ac:dyDescent="0.25">
      <c r="A410" s="50" t="s">
        <v>6856</v>
      </c>
      <c r="B410" s="50" t="s">
        <v>390</v>
      </c>
      <c r="C410" s="50" t="s">
        <v>6857</v>
      </c>
      <c r="D410" s="51">
        <v>318</v>
      </c>
      <c r="E410" s="51" t="s">
        <v>1054</v>
      </c>
      <c r="F410" s="51" t="s">
        <v>1087</v>
      </c>
      <c r="G410" s="51" t="s">
        <v>1212</v>
      </c>
      <c r="H410" s="51" t="s">
        <v>1902</v>
      </c>
    </row>
    <row r="411" spans="1:8" ht="45" x14ac:dyDescent="0.25">
      <c r="A411" s="50" t="s">
        <v>6858</v>
      </c>
      <c r="B411" s="50" t="s">
        <v>390</v>
      </c>
      <c r="C411" s="50" t="s">
        <v>6859</v>
      </c>
      <c r="D411" s="51">
        <v>1252</v>
      </c>
      <c r="E411" s="51" t="s">
        <v>914</v>
      </c>
      <c r="F411" s="51" t="s">
        <v>1565</v>
      </c>
      <c r="G411" s="51" t="s">
        <v>6860</v>
      </c>
      <c r="H411" s="51" t="s">
        <v>1567</v>
      </c>
    </row>
    <row r="412" spans="1:8" ht="45" x14ac:dyDescent="0.25">
      <c r="A412" s="50" t="s">
        <v>6861</v>
      </c>
      <c r="B412" s="50" t="s">
        <v>390</v>
      </c>
      <c r="C412" s="50" t="s">
        <v>6862</v>
      </c>
      <c r="D412" s="51">
        <v>1194</v>
      </c>
      <c r="E412" s="51" t="s">
        <v>914</v>
      </c>
      <c r="F412" s="51" t="s">
        <v>1565</v>
      </c>
      <c r="G412" s="51" t="s">
        <v>2139</v>
      </c>
      <c r="H412" s="51" t="s">
        <v>1567</v>
      </c>
    </row>
    <row r="413" spans="1:8" ht="30" x14ac:dyDescent="0.25">
      <c r="A413" s="50" t="s">
        <v>6863</v>
      </c>
      <c r="B413" s="50" t="s">
        <v>390</v>
      </c>
      <c r="C413" s="50" t="s">
        <v>6864</v>
      </c>
      <c r="D413" s="51">
        <v>4410</v>
      </c>
      <c r="E413" s="51" t="s">
        <v>914</v>
      </c>
      <c r="G413" s="51" t="s">
        <v>6699</v>
      </c>
      <c r="H413" s="51" t="s">
        <v>6865</v>
      </c>
    </row>
    <row r="414" spans="1:8" x14ac:dyDescent="0.25">
      <c r="A414" s="50" t="s">
        <v>6866</v>
      </c>
      <c r="B414" s="50" t="s">
        <v>390</v>
      </c>
      <c r="C414" s="50" t="s">
        <v>6867</v>
      </c>
      <c r="D414" s="51">
        <v>1210</v>
      </c>
      <c r="E414" s="51" t="s">
        <v>914</v>
      </c>
      <c r="G414" s="51" t="s">
        <v>6699</v>
      </c>
    </row>
    <row r="415" spans="1:8" x14ac:dyDescent="0.25">
      <c r="A415" s="50" t="s">
        <v>6868</v>
      </c>
      <c r="B415" s="50" t="s">
        <v>390</v>
      </c>
      <c r="C415" s="50" t="s">
        <v>6869</v>
      </c>
      <c r="D415" s="51">
        <v>998</v>
      </c>
      <c r="E415" s="51" t="s">
        <v>914</v>
      </c>
      <c r="G415" s="51" t="s">
        <v>4033</v>
      </c>
      <c r="H415" s="51" t="s">
        <v>1719</v>
      </c>
    </row>
    <row r="416" spans="1:8" x14ac:dyDescent="0.25">
      <c r="A416" s="50" t="s">
        <v>6870</v>
      </c>
      <c r="B416" s="50" t="s">
        <v>390</v>
      </c>
      <c r="C416" s="50" t="s">
        <v>6871</v>
      </c>
      <c r="D416" s="51">
        <v>5396</v>
      </c>
      <c r="E416" s="51" t="s">
        <v>914</v>
      </c>
      <c r="G416" s="51" t="s">
        <v>1794</v>
      </c>
      <c r="H416" s="51" t="s">
        <v>1795</v>
      </c>
    </row>
    <row r="417" spans="1:8" ht="30" x14ac:dyDescent="0.25">
      <c r="A417" s="50" t="s">
        <v>6872</v>
      </c>
      <c r="B417" s="50" t="s">
        <v>390</v>
      </c>
      <c r="C417" s="50" t="s">
        <v>6873</v>
      </c>
      <c r="D417" s="51">
        <v>3361</v>
      </c>
      <c r="E417" s="51" t="s">
        <v>914</v>
      </c>
      <c r="G417" s="51" t="s">
        <v>6874</v>
      </c>
      <c r="H417" s="51" t="s">
        <v>6875</v>
      </c>
    </row>
    <row r="418" spans="1:8" ht="30" x14ac:dyDescent="0.25">
      <c r="A418" s="50" t="s">
        <v>6876</v>
      </c>
      <c r="B418" s="50" t="s">
        <v>390</v>
      </c>
      <c r="C418" s="50" t="s">
        <v>6877</v>
      </c>
      <c r="D418" s="51">
        <v>8889</v>
      </c>
      <c r="E418" s="51" t="s">
        <v>914</v>
      </c>
      <c r="F418" s="51" t="s">
        <v>6878</v>
      </c>
      <c r="G418" s="51" t="s">
        <v>6879</v>
      </c>
      <c r="H418" s="51" t="s">
        <v>6880</v>
      </c>
    </row>
    <row r="419" spans="1:8" ht="60" x14ac:dyDescent="0.25">
      <c r="A419" s="50" t="s">
        <v>6881</v>
      </c>
      <c r="B419" s="50" t="s">
        <v>390</v>
      </c>
      <c r="C419" s="50" t="s">
        <v>6882</v>
      </c>
      <c r="D419" s="51">
        <v>2211</v>
      </c>
      <c r="E419" s="51" t="s">
        <v>914</v>
      </c>
      <c r="F419" s="51" t="s">
        <v>6883</v>
      </c>
      <c r="G419" s="51" t="s">
        <v>1554</v>
      </c>
      <c r="H419" s="51" t="s">
        <v>2259</v>
      </c>
    </row>
    <row r="420" spans="1:8" x14ac:dyDescent="0.25">
      <c r="A420" s="50" t="s">
        <v>6884</v>
      </c>
      <c r="B420" s="50" t="s">
        <v>390</v>
      </c>
      <c r="C420" s="50" t="s">
        <v>6885</v>
      </c>
      <c r="D420" s="51">
        <v>5875</v>
      </c>
      <c r="E420" s="51" t="s">
        <v>914</v>
      </c>
      <c r="G420" s="51" t="s">
        <v>4937</v>
      </c>
      <c r="H420" s="51" t="s">
        <v>4938</v>
      </c>
    </row>
    <row r="421" spans="1:8" ht="30" x14ac:dyDescent="0.25">
      <c r="A421" s="50" t="s">
        <v>6886</v>
      </c>
      <c r="B421" s="50" t="s">
        <v>390</v>
      </c>
      <c r="C421" s="50" t="s">
        <v>6887</v>
      </c>
      <c r="D421" s="51">
        <v>3713</v>
      </c>
      <c r="E421" s="51" t="s">
        <v>952</v>
      </c>
      <c r="F421" s="51" t="s">
        <v>1280</v>
      </c>
      <c r="G421" s="51" t="s">
        <v>5546</v>
      </c>
      <c r="H421" s="51" t="s">
        <v>6888</v>
      </c>
    </row>
    <row r="422" spans="1:8" x14ac:dyDescent="0.25">
      <c r="A422" s="50" t="s">
        <v>6889</v>
      </c>
      <c r="B422" s="50" t="s">
        <v>390</v>
      </c>
      <c r="C422" s="50" t="s">
        <v>6890</v>
      </c>
      <c r="D422" s="51">
        <v>1095</v>
      </c>
      <c r="E422" s="51" t="s">
        <v>914</v>
      </c>
      <c r="G422" s="51" t="s">
        <v>6891</v>
      </c>
      <c r="H422" s="51" t="s">
        <v>6892</v>
      </c>
    </row>
    <row r="423" spans="1:8" x14ac:dyDescent="0.25">
      <c r="A423" s="50" t="s">
        <v>6893</v>
      </c>
      <c r="B423" s="50" t="s">
        <v>390</v>
      </c>
      <c r="C423" s="50" t="s">
        <v>6894</v>
      </c>
      <c r="D423" s="51">
        <v>1234</v>
      </c>
      <c r="E423" s="51" t="s">
        <v>914</v>
      </c>
      <c r="G423" s="51" t="s">
        <v>1013</v>
      </c>
      <c r="H423" s="51" t="s">
        <v>1014</v>
      </c>
    </row>
    <row r="424" spans="1:8" ht="30" x14ac:dyDescent="0.25">
      <c r="A424" s="50" t="s">
        <v>6895</v>
      </c>
      <c r="B424" s="50" t="s">
        <v>390</v>
      </c>
      <c r="C424" s="50" t="s">
        <v>6896</v>
      </c>
      <c r="D424" s="51">
        <v>4336</v>
      </c>
      <c r="E424" s="51" t="s">
        <v>914</v>
      </c>
      <c r="F424" s="51" t="s">
        <v>1575</v>
      </c>
      <c r="G424" s="51" t="s">
        <v>6897</v>
      </c>
      <c r="H424" s="51" t="s">
        <v>1577</v>
      </c>
    </row>
    <row r="425" spans="1:8" ht="30" x14ac:dyDescent="0.25">
      <c r="A425" s="50" t="s">
        <v>6898</v>
      </c>
      <c r="B425" s="50" t="s">
        <v>390</v>
      </c>
      <c r="C425" s="50" t="s">
        <v>6899</v>
      </c>
      <c r="D425" s="51">
        <v>2317</v>
      </c>
      <c r="E425" s="51" t="s">
        <v>914</v>
      </c>
      <c r="F425" s="51" t="s">
        <v>1575</v>
      </c>
      <c r="G425" s="51" t="s">
        <v>6897</v>
      </c>
      <c r="H425" s="51" t="s">
        <v>1577</v>
      </c>
    </row>
    <row r="426" spans="1:8" ht="60" x14ac:dyDescent="0.25">
      <c r="A426" s="50" t="s">
        <v>6900</v>
      </c>
      <c r="B426" s="50" t="s">
        <v>390</v>
      </c>
      <c r="C426" s="50" t="s">
        <v>6901</v>
      </c>
      <c r="D426" s="51">
        <v>3492</v>
      </c>
      <c r="E426" s="51" t="s">
        <v>914</v>
      </c>
      <c r="F426" s="51" t="s">
        <v>1553</v>
      </c>
      <c r="G426" s="51" t="s">
        <v>2724</v>
      </c>
      <c r="H426" s="51" t="s">
        <v>2259</v>
      </c>
    </row>
    <row r="427" spans="1:8" ht="60" x14ac:dyDescent="0.25">
      <c r="A427" s="50" t="s">
        <v>6902</v>
      </c>
      <c r="B427" s="50" t="s">
        <v>390</v>
      </c>
      <c r="C427" s="50" t="s">
        <v>6903</v>
      </c>
      <c r="D427" s="51">
        <v>2630</v>
      </c>
      <c r="E427" s="51" t="s">
        <v>914</v>
      </c>
      <c r="F427" s="51" t="s">
        <v>1553</v>
      </c>
      <c r="G427" s="51" t="s">
        <v>2724</v>
      </c>
      <c r="H427" s="51" t="s">
        <v>2259</v>
      </c>
    </row>
    <row r="428" spans="1:8" ht="60" x14ac:dyDescent="0.25">
      <c r="A428" s="50" t="s">
        <v>6904</v>
      </c>
      <c r="B428" s="50" t="s">
        <v>390</v>
      </c>
      <c r="C428" s="50" t="s">
        <v>6905</v>
      </c>
      <c r="D428" s="51">
        <v>9229</v>
      </c>
      <c r="E428" s="51" t="s">
        <v>914</v>
      </c>
      <c r="F428" s="51" t="s">
        <v>1553</v>
      </c>
      <c r="G428" s="51" t="s">
        <v>2724</v>
      </c>
      <c r="H428" s="51" t="s">
        <v>2259</v>
      </c>
    </row>
    <row r="429" spans="1:8" ht="60" x14ac:dyDescent="0.25">
      <c r="A429" s="50" t="s">
        <v>6906</v>
      </c>
      <c r="B429" s="50" t="s">
        <v>390</v>
      </c>
      <c r="C429" s="50" t="s">
        <v>6907</v>
      </c>
      <c r="D429" s="51">
        <v>9703</v>
      </c>
      <c r="E429" s="51" t="s">
        <v>914</v>
      </c>
      <c r="F429" s="51" t="s">
        <v>1553</v>
      </c>
      <c r="G429" s="51" t="s">
        <v>2724</v>
      </c>
      <c r="H429" s="51" t="s">
        <v>6908</v>
      </c>
    </row>
    <row r="430" spans="1:8" ht="30" x14ac:dyDescent="0.25">
      <c r="A430" s="50" t="s">
        <v>6909</v>
      </c>
      <c r="B430" s="50" t="s">
        <v>390</v>
      </c>
      <c r="C430" s="50" t="s">
        <v>6910</v>
      </c>
      <c r="D430" s="51">
        <v>9546</v>
      </c>
      <c r="E430" s="51" t="s">
        <v>914</v>
      </c>
      <c r="F430" s="51" t="s">
        <v>1775</v>
      </c>
      <c r="G430" s="51" t="s">
        <v>6911</v>
      </c>
      <c r="H430" s="51" t="s">
        <v>6912</v>
      </c>
    </row>
    <row r="431" spans="1:8" x14ac:dyDescent="0.25">
      <c r="A431" s="50" t="s">
        <v>6913</v>
      </c>
      <c r="B431" s="50" t="s">
        <v>390</v>
      </c>
      <c r="C431" s="50" t="s">
        <v>6914</v>
      </c>
      <c r="D431" s="51">
        <v>1331</v>
      </c>
      <c r="E431" s="51" t="s">
        <v>914</v>
      </c>
      <c r="G431" s="51" t="s">
        <v>4332</v>
      </c>
      <c r="H431" s="51" t="s">
        <v>6915</v>
      </c>
    </row>
    <row r="432" spans="1:8" x14ac:dyDescent="0.25">
      <c r="A432" s="50" t="s">
        <v>6916</v>
      </c>
      <c r="B432" s="50" t="s">
        <v>390</v>
      </c>
      <c r="C432" s="50" t="s">
        <v>6917</v>
      </c>
      <c r="D432" s="51">
        <v>4555</v>
      </c>
      <c r="E432" s="51" t="s">
        <v>914</v>
      </c>
      <c r="F432" s="51" t="s">
        <v>1953</v>
      </c>
      <c r="G432" s="51" t="s">
        <v>6918</v>
      </c>
      <c r="H432" s="51" t="s">
        <v>6919</v>
      </c>
    </row>
    <row r="433" spans="1:8" ht="75" x14ac:dyDescent="0.25">
      <c r="A433" s="50" t="s">
        <v>6920</v>
      </c>
      <c r="B433" s="50" t="s">
        <v>390</v>
      </c>
      <c r="C433" s="50" t="s">
        <v>6921</v>
      </c>
      <c r="D433" s="51">
        <v>5094</v>
      </c>
      <c r="E433" s="51" t="s">
        <v>914</v>
      </c>
      <c r="F433" s="51" t="s">
        <v>1248</v>
      </c>
      <c r="G433" s="51" t="s">
        <v>1249</v>
      </c>
      <c r="H433" s="51" t="s">
        <v>1250</v>
      </c>
    </row>
    <row r="434" spans="1:8" x14ac:dyDescent="0.25">
      <c r="A434" s="50" t="s">
        <v>6922</v>
      </c>
      <c r="B434" s="50" t="s">
        <v>390</v>
      </c>
      <c r="C434" s="50" t="s">
        <v>6923</v>
      </c>
      <c r="D434" s="51">
        <v>1311</v>
      </c>
      <c r="E434" s="51" t="s">
        <v>914</v>
      </c>
      <c r="G434" s="51" t="s">
        <v>6229</v>
      </c>
      <c r="H434" s="51" t="s">
        <v>3113</v>
      </c>
    </row>
    <row r="435" spans="1:8" x14ac:dyDescent="0.25">
      <c r="A435" s="50" t="s">
        <v>6924</v>
      </c>
      <c r="B435" s="50" t="s">
        <v>390</v>
      </c>
      <c r="C435" s="50" t="s">
        <v>6925</v>
      </c>
      <c r="D435" s="51">
        <v>420</v>
      </c>
      <c r="E435" s="51" t="s">
        <v>914</v>
      </c>
      <c r="G435" s="51" t="s">
        <v>2037</v>
      </c>
    </row>
    <row r="436" spans="1:8" ht="75" x14ac:dyDescent="0.25">
      <c r="A436" s="50" t="s">
        <v>6926</v>
      </c>
      <c r="B436" s="50" t="s">
        <v>390</v>
      </c>
      <c r="C436" s="50" t="s">
        <v>6927</v>
      </c>
      <c r="D436" s="51">
        <v>10344</v>
      </c>
      <c r="E436" s="51" t="s">
        <v>914</v>
      </c>
      <c r="F436" s="51" t="s">
        <v>6928</v>
      </c>
      <c r="G436" s="51" t="s">
        <v>1249</v>
      </c>
      <c r="H436" s="51" t="s">
        <v>1250</v>
      </c>
    </row>
    <row r="437" spans="1:8" ht="45" x14ac:dyDescent="0.25">
      <c r="A437" s="50" t="s">
        <v>6929</v>
      </c>
      <c r="B437" s="50" t="s">
        <v>390</v>
      </c>
      <c r="C437" s="50" t="s">
        <v>6930</v>
      </c>
      <c r="D437" s="51">
        <v>20208</v>
      </c>
      <c r="E437" s="51" t="s">
        <v>914</v>
      </c>
      <c r="F437" s="51" t="s">
        <v>1654</v>
      </c>
      <c r="G437" s="51" t="s">
        <v>6229</v>
      </c>
      <c r="H437" s="51" t="s">
        <v>1656</v>
      </c>
    </row>
    <row r="438" spans="1:8" ht="90" x14ac:dyDescent="0.25">
      <c r="A438" s="50" t="s">
        <v>6931</v>
      </c>
      <c r="B438" s="50" t="s">
        <v>390</v>
      </c>
      <c r="C438" s="50" t="s">
        <v>6932</v>
      </c>
      <c r="D438" s="51">
        <v>1433</v>
      </c>
      <c r="E438" s="51" t="s">
        <v>914</v>
      </c>
      <c r="F438" s="51" t="s">
        <v>6933</v>
      </c>
      <c r="G438" s="51" t="s">
        <v>1503</v>
      </c>
      <c r="H438" s="51" t="s">
        <v>2148</v>
      </c>
    </row>
    <row r="439" spans="1:8" ht="45" x14ac:dyDescent="0.25">
      <c r="A439" s="50" t="s">
        <v>6934</v>
      </c>
      <c r="B439" s="50" t="s">
        <v>390</v>
      </c>
      <c r="C439" s="50" t="s">
        <v>6935</v>
      </c>
      <c r="D439" s="51">
        <v>4103</v>
      </c>
      <c r="E439" s="51" t="s">
        <v>914</v>
      </c>
      <c r="F439" s="51" t="s">
        <v>6936</v>
      </c>
      <c r="G439" s="51" t="s">
        <v>1918</v>
      </c>
      <c r="H439" s="51" t="s">
        <v>6937</v>
      </c>
    </row>
    <row r="440" spans="1:8" x14ac:dyDescent="0.25">
      <c r="A440" s="50" t="s">
        <v>6938</v>
      </c>
      <c r="B440" s="50" t="s">
        <v>390</v>
      </c>
      <c r="C440" s="50" t="s">
        <v>6939</v>
      </c>
      <c r="D440" s="51">
        <v>388</v>
      </c>
      <c r="E440" s="51" t="s">
        <v>914</v>
      </c>
      <c r="G440" s="51" t="s">
        <v>6940</v>
      </c>
    </row>
    <row r="441" spans="1:8" x14ac:dyDescent="0.25">
      <c r="A441" s="50" t="s">
        <v>6941</v>
      </c>
      <c r="B441" s="50" t="s">
        <v>390</v>
      </c>
      <c r="C441" s="50" t="s">
        <v>6942</v>
      </c>
      <c r="D441" s="51">
        <v>1380</v>
      </c>
      <c r="E441" s="51" t="s">
        <v>952</v>
      </c>
      <c r="G441" s="51" t="s">
        <v>974</v>
      </c>
    </row>
    <row r="442" spans="1:8" ht="75" x14ac:dyDescent="0.25">
      <c r="A442" s="50" t="s">
        <v>6943</v>
      </c>
      <c r="B442" s="50" t="s">
        <v>390</v>
      </c>
      <c r="C442" s="50" t="s">
        <v>6944</v>
      </c>
      <c r="D442" s="51">
        <v>2659</v>
      </c>
      <c r="E442" s="51" t="s">
        <v>914</v>
      </c>
      <c r="F442" s="51" t="s">
        <v>4356</v>
      </c>
      <c r="G442" s="51" t="s">
        <v>3000</v>
      </c>
      <c r="H442" s="51" t="s">
        <v>6945</v>
      </c>
    </row>
    <row r="443" spans="1:8" x14ac:dyDescent="0.25">
      <c r="A443" s="50" t="s">
        <v>6946</v>
      </c>
      <c r="B443" s="50" t="s">
        <v>390</v>
      </c>
      <c r="C443" s="50" t="s">
        <v>6947</v>
      </c>
      <c r="D443" s="51">
        <v>699</v>
      </c>
      <c r="E443" s="51" t="s">
        <v>914</v>
      </c>
      <c r="G443" s="51" t="s">
        <v>6940</v>
      </c>
    </row>
    <row r="444" spans="1:8" x14ac:dyDescent="0.25">
      <c r="A444" s="50" t="s">
        <v>6948</v>
      </c>
      <c r="B444" s="50" t="s">
        <v>390</v>
      </c>
      <c r="C444" s="50" t="s">
        <v>6949</v>
      </c>
      <c r="D444" s="51">
        <v>322</v>
      </c>
      <c r="E444" s="51" t="s">
        <v>1054</v>
      </c>
      <c r="G444" s="51" t="s">
        <v>5036</v>
      </c>
    </row>
    <row r="445" spans="1:8" x14ac:dyDescent="0.25">
      <c r="A445" s="50" t="s">
        <v>6950</v>
      </c>
      <c r="B445" s="50" t="s">
        <v>390</v>
      </c>
      <c r="C445" s="50" t="s">
        <v>6951</v>
      </c>
      <c r="D445" s="51">
        <v>267</v>
      </c>
      <c r="E445" s="51" t="s">
        <v>914</v>
      </c>
      <c r="G445" s="51" t="s">
        <v>6952</v>
      </c>
    </row>
    <row r="446" spans="1:8" x14ac:dyDescent="0.25">
      <c r="A446" s="50" t="s">
        <v>6953</v>
      </c>
      <c r="B446" s="50" t="s">
        <v>390</v>
      </c>
      <c r="C446" s="50" t="s">
        <v>6954</v>
      </c>
      <c r="D446" s="51">
        <v>611</v>
      </c>
      <c r="E446" s="51" t="s">
        <v>914</v>
      </c>
      <c r="G446" s="51" t="s">
        <v>6955</v>
      </c>
    </row>
    <row r="447" spans="1:8" ht="30" x14ac:dyDescent="0.25">
      <c r="A447" s="50" t="s">
        <v>6956</v>
      </c>
      <c r="B447" s="50" t="s">
        <v>390</v>
      </c>
      <c r="C447" s="50" t="s">
        <v>6957</v>
      </c>
      <c r="D447" s="51">
        <v>320</v>
      </c>
      <c r="E447" s="51" t="s">
        <v>914</v>
      </c>
      <c r="F447" s="51" t="s">
        <v>1570</v>
      </c>
      <c r="G447" s="51" t="s">
        <v>6958</v>
      </c>
      <c r="H447" s="51" t="s">
        <v>6959</v>
      </c>
    </row>
    <row r="448" spans="1:8" x14ac:dyDescent="0.25">
      <c r="A448" s="50" t="s">
        <v>6960</v>
      </c>
      <c r="B448" s="50" t="s">
        <v>390</v>
      </c>
      <c r="C448" s="50" t="s">
        <v>6961</v>
      </c>
      <c r="D448" s="51">
        <v>524</v>
      </c>
      <c r="E448" s="51" t="s">
        <v>1054</v>
      </c>
      <c r="G448" s="51" t="s">
        <v>2880</v>
      </c>
      <c r="H448" s="51" t="s">
        <v>6962</v>
      </c>
    </row>
    <row r="449" spans="1:8" x14ac:dyDescent="0.25">
      <c r="A449" s="50" t="s">
        <v>6963</v>
      </c>
      <c r="B449" s="50" t="s">
        <v>390</v>
      </c>
      <c r="C449" s="50" t="s">
        <v>6964</v>
      </c>
      <c r="D449" s="51">
        <v>811</v>
      </c>
      <c r="E449" s="51" t="s">
        <v>1054</v>
      </c>
      <c r="F449" s="51" t="s">
        <v>1198</v>
      </c>
      <c r="G449" s="51" t="s">
        <v>6965</v>
      </c>
      <c r="H449" s="51" t="s">
        <v>6966</v>
      </c>
    </row>
    <row r="450" spans="1:8" x14ac:dyDescent="0.25">
      <c r="A450" s="50" t="s">
        <v>6967</v>
      </c>
      <c r="B450" s="50" t="s">
        <v>390</v>
      </c>
      <c r="C450" s="50" t="s">
        <v>6968</v>
      </c>
      <c r="D450" s="51">
        <v>2545</v>
      </c>
      <c r="E450" s="51" t="s">
        <v>914</v>
      </c>
      <c r="G450" s="51" t="s">
        <v>6969</v>
      </c>
    </row>
    <row r="451" spans="1:8" x14ac:dyDescent="0.25">
      <c r="A451" s="50" t="s">
        <v>6970</v>
      </c>
      <c r="B451" s="50" t="s">
        <v>390</v>
      </c>
      <c r="C451" s="50" t="s">
        <v>6971</v>
      </c>
      <c r="D451" s="51">
        <v>1237</v>
      </c>
      <c r="E451" s="51" t="s">
        <v>1054</v>
      </c>
      <c r="G451" s="51" t="s">
        <v>2582</v>
      </c>
    </row>
    <row r="452" spans="1:8" x14ac:dyDescent="0.25">
      <c r="A452" s="50" t="s">
        <v>6972</v>
      </c>
      <c r="B452" s="50" t="s">
        <v>390</v>
      </c>
      <c r="C452" s="50" t="s">
        <v>6973</v>
      </c>
      <c r="D452" s="51">
        <v>240</v>
      </c>
      <c r="E452" s="51" t="s">
        <v>914</v>
      </c>
      <c r="G452" s="51" t="s">
        <v>6974</v>
      </c>
    </row>
    <row r="453" spans="1:8" x14ac:dyDescent="0.25">
      <c r="A453" s="50" t="s">
        <v>6975</v>
      </c>
      <c r="B453" s="50" t="s">
        <v>390</v>
      </c>
      <c r="C453" s="50" t="s">
        <v>6976</v>
      </c>
      <c r="D453" s="51">
        <v>775</v>
      </c>
      <c r="E453" s="51" t="s">
        <v>914</v>
      </c>
      <c r="G453" s="51" t="s">
        <v>6977</v>
      </c>
    </row>
    <row r="454" spans="1:8" x14ac:dyDescent="0.25">
      <c r="A454" s="50" t="s">
        <v>6978</v>
      </c>
      <c r="B454" s="50" t="s">
        <v>390</v>
      </c>
      <c r="C454" s="50" t="s">
        <v>6979</v>
      </c>
      <c r="D454" s="51">
        <v>255</v>
      </c>
      <c r="E454" s="51" t="s">
        <v>914</v>
      </c>
      <c r="G454" s="51" t="s">
        <v>6980</v>
      </c>
    </row>
    <row r="455" spans="1:8" x14ac:dyDescent="0.25">
      <c r="A455" s="50" t="s">
        <v>6981</v>
      </c>
      <c r="B455" s="50" t="s">
        <v>390</v>
      </c>
      <c r="C455" s="50" t="s">
        <v>6982</v>
      </c>
      <c r="D455" s="51">
        <v>1246</v>
      </c>
      <c r="E455" s="51" t="s">
        <v>952</v>
      </c>
      <c r="F455" s="51" t="s">
        <v>973</v>
      </c>
      <c r="G455" s="51" t="s">
        <v>974</v>
      </c>
      <c r="H455" s="51" t="s">
        <v>1161</v>
      </c>
    </row>
    <row r="456" spans="1:8" ht="30" x14ac:dyDescent="0.25">
      <c r="A456" s="50" t="s">
        <v>6983</v>
      </c>
      <c r="B456" s="50" t="s">
        <v>390</v>
      </c>
      <c r="C456" s="50" t="s">
        <v>6984</v>
      </c>
      <c r="D456" s="51">
        <v>1281</v>
      </c>
      <c r="E456" s="51" t="s">
        <v>914</v>
      </c>
      <c r="F456" s="51" t="s">
        <v>5162</v>
      </c>
      <c r="G456" s="51" t="s">
        <v>5163</v>
      </c>
      <c r="H456" s="51" t="s">
        <v>5164</v>
      </c>
    </row>
    <row r="457" spans="1:8" ht="30" x14ac:dyDescent="0.25">
      <c r="A457" s="50" t="s">
        <v>6985</v>
      </c>
      <c r="B457" s="50" t="s">
        <v>390</v>
      </c>
      <c r="C457" s="50" t="s">
        <v>6986</v>
      </c>
      <c r="D457" s="51">
        <v>5738</v>
      </c>
      <c r="E457" s="51" t="s">
        <v>914</v>
      </c>
      <c r="F457" s="51" t="s">
        <v>3547</v>
      </c>
      <c r="G457" s="51" t="s">
        <v>2644</v>
      </c>
      <c r="H457" s="51" t="s">
        <v>6987</v>
      </c>
    </row>
    <row r="458" spans="1:8" ht="45" x14ac:dyDescent="0.25">
      <c r="A458" s="50" t="s">
        <v>6988</v>
      </c>
      <c r="B458" s="50" t="s">
        <v>390</v>
      </c>
      <c r="C458" s="50" t="s">
        <v>6989</v>
      </c>
      <c r="D458" s="51">
        <v>6471</v>
      </c>
      <c r="E458" s="51" t="s">
        <v>914</v>
      </c>
      <c r="F458" s="51" t="s">
        <v>2274</v>
      </c>
      <c r="G458" s="51" t="s">
        <v>6013</v>
      </c>
      <c r="H458" s="51" t="s">
        <v>2276</v>
      </c>
    </row>
    <row r="459" spans="1:8" ht="45" x14ac:dyDescent="0.25">
      <c r="A459" s="50" t="s">
        <v>6990</v>
      </c>
      <c r="B459" s="50" t="s">
        <v>390</v>
      </c>
      <c r="C459" s="50" t="s">
        <v>6991</v>
      </c>
      <c r="D459" s="51">
        <v>3282</v>
      </c>
      <c r="E459" s="51" t="s">
        <v>914</v>
      </c>
      <c r="F459" s="51" t="s">
        <v>1654</v>
      </c>
      <c r="G459" s="51" t="s">
        <v>3201</v>
      </c>
      <c r="H459" s="51" t="s">
        <v>6992</v>
      </c>
    </row>
    <row r="460" spans="1:8" x14ac:dyDescent="0.25">
      <c r="A460" s="50" t="s">
        <v>6993</v>
      </c>
      <c r="B460" s="50" t="s">
        <v>390</v>
      </c>
      <c r="C460" s="50" t="s">
        <v>6994</v>
      </c>
      <c r="D460" s="51">
        <v>1473</v>
      </c>
      <c r="E460" s="51" t="s">
        <v>914</v>
      </c>
      <c r="G460" s="51" t="s">
        <v>6995</v>
      </c>
    </row>
    <row r="461" spans="1:8" x14ac:dyDescent="0.25">
      <c r="A461" s="50" t="s">
        <v>6996</v>
      </c>
      <c r="B461" s="50" t="s">
        <v>390</v>
      </c>
      <c r="C461" s="50" t="s">
        <v>6997</v>
      </c>
      <c r="D461" s="51">
        <v>1522</v>
      </c>
      <c r="E461" s="51" t="s">
        <v>914</v>
      </c>
      <c r="G461" s="51" t="s">
        <v>6995</v>
      </c>
    </row>
    <row r="462" spans="1:8" x14ac:dyDescent="0.25">
      <c r="A462" s="50" t="s">
        <v>6998</v>
      </c>
      <c r="B462" s="50" t="s">
        <v>390</v>
      </c>
      <c r="C462" s="50" t="s">
        <v>6999</v>
      </c>
      <c r="D462" s="51">
        <v>1402</v>
      </c>
      <c r="E462" s="51" t="s">
        <v>914</v>
      </c>
      <c r="G462" s="51" t="s">
        <v>6995</v>
      </c>
    </row>
    <row r="463" spans="1:8" x14ac:dyDescent="0.25">
      <c r="A463" s="50" t="s">
        <v>7000</v>
      </c>
      <c r="B463" s="50" t="s">
        <v>390</v>
      </c>
      <c r="C463" s="50" t="s">
        <v>7001</v>
      </c>
      <c r="D463" s="51">
        <v>273</v>
      </c>
      <c r="E463" s="51" t="s">
        <v>914</v>
      </c>
      <c r="G463" s="51" t="s">
        <v>6995</v>
      </c>
    </row>
    <row r="464" spans="1:8" ht="30" x14ac:dyDescent="0.25">
      <c r="A464" s="50" t="s">
        <v>7002</v>
      </c>
      <c r="B464" s="50" t="s">
        <v>390</v>
      </c>
      <c r="C464" s="50" t="s">
        <v>7003</v>
      </c>
      <c r="D464" s="51">
        <v>4195</v>
      </c>
      <c r="E464" s="51" t="s">
        <v>914</v>
      </c>
      <c r="G464" s="51" t="s">
        <v>3201</v>
      </c>
      <c r="H464" s="51" t="s">
        <v>6865</v>
      </c>
    </row>
    <row r="465" spans="1:8" ht="30" x14ac:dyDescent="0.25">
      <c r="A465" s="50" t="s">
        <v>7004</v>
      </c>
      <c r="B465" s="50" t="s">
        <v>390</v>
      </c>
      <c r="C465" s="50" t="s">
        <v>7005</v>
      </c>
      <c r="D465" s="51">
        <v>585</v>
      </c>
      <c r="E465" s="51" t="s">
        <v>1054</v>
      </c>
      <c r="F465" s="51" t="s">
        <v>1087</v>
      </c>
      <c r="G465" s="51" t="s">
        <v>2085</v>
      </c>
      <c r="H465" s="51" t="s">
        <v>1902</v>
      </c>
    </row>
    <row r="466" spans="1:8" x14ac:dyDescent="0.25">
      <c r="A466" s="50" t="s">
        <v>7006</v>
      </c>
      <c r="B466" s="50" t="s">
        <v>390</v>
      </c>
      <c r="C466" s="50" t="s">
        <v>7007</v>
      </c>
      <c r="D466" s="51">
        <v>1416</v>
      </c>
      <c r="E466" s="51" t="s">
        <v>914</v>
      </c>
      <c r="G466" s="51" t="s">
        <v>7008</v>
      </c>
    </row>
    <row r="467" spans="1:8" x14ac:dyDescent="0.25">
      <c r="A467" s="50" t="s">
        <v>7009</v>
      </c>
      <c r="B467" s="50" t="s">
        <v>390</v>
      </c>
      <c r="C467" s="50" t="s">
        <v>7010</v>
      </c>
      <c r="D467" s="51">
        <v>2044</v>
      </c>
      <c r="E467" s="51" t="s">
        <v>914</v>
      </c>
      <c r="G467" s="51" t="s">
        <v>7011</v>
      </c>
    </row>
    <row r="468" spans="1:8" x14ac:dyDescent="0.25">
      <c r="A468" s="50" t="s">
        <v>7012</v>
      </c>
      <c r="B468" s="50" t="s">
        <v>390</v>
      </c>
      <c r="C468" s="50" t="s">
        <v>7013</v>
      </c>
      <c r="D468" s="51">
        <v>374</v>
      </c>
      <c r="E468" s="51" t="s">
        <v>914</v>
      </c>
      <c r="F468" s="51" t="s">
        <v>937</v>
      </c>
      <c r="G468" s="51" t="s">
        <v>938</v>
      </c>
      <c r="H468" s="51" t="s">
        <v>939</v>
      </c>
    </row>
    <row r="469" spans="1:8" x14ac:dyDescent="0.25">
      <c r="A469" s="50" t="s">
        <v>7014</v>
      </c>
      <c r="B469" s="50" t="s">
        <v>390</v>
      </c>
      <c r="C469" s="50" t="s">
        <v>7015</v>
      </c>
      <c r="D469" s="51">
        <v>720</v>
      </c>
      <c r="E469" s="51" t="s">
        <v>914</v>
      </c>
      <c r="F469" s="51" t="s">
        <v>937</v>
      </c>
      <c r="G469" s="51" t="s">
        <v>938</v>
      </c>
      <c r="H469" s="51" t="s">
        <v>939</v>
      </c>
    </row>
    <row r="470" spans="1:8" x14ac:dyDescent="0.25">
      <c r="A470" s="50" t="s">
        <v>7016</v>
      </c>
      <c r="B470" s="50" t="s">
        <v>390</v>
      </c>
      <c r="C470" s="50" t="s">
        <v>7017</v>
      </c>
      <c r="D470" s="51">
        <v>523</v>
      </c>
      <c r="E470" s="51" t="s">
        <v>914</v>
      </c>
      <c r="G470" s="51" t="s">
        <v>7018</v>
      </c>
    </row>
    <row r="471" spans="1:8" x14ac:dyDescent="0.25">
      <c r="A471" s="50" t="s">
        <v>7019</v>
      </c>
      <c r="B471" s="50" t="s">
        <v>390</v>
      </c>
      <c r="C471" s="50" t="s">
        <v>7020</v>
      </c>
      <c r="D471" s="51">
        <v>598</v>
      </c>
      <c r="E471" s="51" t="s">
        <v>914</v>
      </c>
      <c r="G471" s="51" t="s">
        <v>7021</v>
      </c>
    </row>
    <row r="472" spans="1:8" x14ac:dyDescent="0.25">
      <c r="A472" s="50" t="s">
        <v>7022</v>
      </c>
      <c r="B472" s="50" t="s">
        <v>390</v>
      </c>
      <c r="C472" s="50" t="s">
        <v>7023</v>
      </c>
      <c r="D472" s="51">
        <v>901</v>
      </c>
      <c r="E472" s="51" t="s">
        <v>914</v>
      </c>
      <c r="G472" s="51" t="s">
        <v>1704</v>
      </c>
    </row>
    <row r="473" spans="1:8" ht="30" x14ac:dyDescent="0.25">
      <c r="A473" s="50" t="s">
        <v>7024</v>
      </c>
      <c r="B473" s="50" t="s">
        <v>390</v>
      </c>
      <c r="C473" s="50" t="s">
        <v>7025</v>
      </c>
      <c r="D473" s="51">
        <v>1615</v>
      </c>
      <c r="E473" s="51" t="s">
        <v>914</v>
      </c>
      <c r="F473" s="51" t="s">
        <v>1522</v>
      </c>
      <c r="G473" s="51" t="s">
        <v>7026</v>
      </c>
      <c r="H473" s="51" t="s">
        <v>1524</v>
      </c>
    </row>
    <row r="474" spans="1:8" x14ac:dyDescent="0.25">
      <c r="A474" s="50" t="s">
        <v>7027</v>
      </c>
      <c r="B474" s="50" t="s">
        <v>390</v>
      </c>
      <c r="C474" s="50" t="s">
        <v>7028</v>
      </c>
      <c r="D474" s="51">
        <v>1134</v>
      </c>
      <c r="E474" s="51" t="s">
        <v>914</v>
      </c>
      <c r="G474" s="51" t="s">
        <v>7029</v>
      </c>
    </row>
    <row r="475" spans="1:8" x14ac:dyDescent="0.25">
      <c r="A475" s="50" t="s">
        <v>7030</v>
      </c>
      <c r="B475" s="50" t="s">
        <v>390</v>
      </c>
      <c r="C475" s="50" t="s">
        <v>7031</v>
      </c>
      <c r="D475" s="51">
        <v>342</v>
      </c>
      <c r="E475" s="51" t="s">
        <v>914</v>
      </c>
      <c r="G475" s="51" t="s">
        <v>7032</v>
      </c>
    </row>
    <row r="476" spans="1:8" x14ac:dyDescent="0.25">
      <c r="A476" s="50" t="s">
        <v>7033</v>
      </c>
      <c r="B476" s="50" t="s">
        <v>390</v>
      </c>
      <c r="C476" s="50" t="s">
        <v>7034</v>
      </c>
      <c r="D476" s="51">
        <v>240</v>
      </c>
      <c r="E476" s="51" t="s">
        <v>914</v>
      </c>
      <c r="G476" s="51" t="s">
        <v>4482</v>
      </c>
    </row>
    <row r="477" spans="1:8" x14ac:dyDescent="0.25">
      <c r="A477" s="50" t="s">
        <v>7035</v>
      </c>
      <c r="B477" s="50" t="s">
        <v>390</v>
      </c>
      <c r="C477" s="50" t="s">
        <v>7036</v>
      </c>
      <c r="D477" s="51">
        <v>483</v>
      </c>
      <c r="E477" s="51" t="s">
        <v>914</v>
      </c>
      <c r="G477" s="51" t="s">
        <v>7037</v>
      </c>
      <c r="H477" s="51" t="s">
        <v>2006</v>
      </c>
    </row>
    <row r="478" spans="1:8" x14ac:dyDescent="0.25">
      <c r="A478" s="50" t="s">
        <v>7038</v>
      </c>
      <c r="B478" s="50" t="s">
        <v>390</v>
      </c>
      <c r="C478" s="50" t="s">
        <v>7039</v>
      </c>
      <c r="D478" s="51">
        <v>570</v>
      </c>
      <c r="E478" s="51" t="s">
        <v>914</v>
      </c>
      <c r="F478" s="51" t="s">
        <v>2391</v>
      </c>
      <c r="G478" s="51" t="s">
        <v>7040</v>
      </c>
      <c r="H478" s="51" t="s">
        <v>2393</v>
      </c>
    </row>
    <row r="479" spans="1:8" x14ac:dyDescent="0.25">
      <c r="A479" s="50" t="s">
        <v>7041</v>
      </c>
      <c r="B479" s="50" t="s">
        <v>390</v>
      </c>
      <c r="C479" s="50" t="s">
        <v>7042</v>
      </c>
      <c r="D479" s="51">
        <v>1596</v>
      </c>
      <c r="E479" s="51" t="s">
        <v>1054</v>
      </c>
      <c r="F479" s="51" t="s">
        <v>1087</v>
      </c>
      <c r="G479" s="51" t="s">
        <v>1055</v>
      </c>
      <c r="H479" s="51" t="s">
        <v>7043</v>
      </c>
    </row>
    <row r="480" spans="1:8" x14ac:dyDescent="0.25">
      <c r="A480" s="50" t="s">
        <v>7044</v>
      </c>
      <c r="B480" s="50" t="s">
        <v>390</v>
      </c>
      <c r="C480" s="50" t="s">
        <v>7045</v>
      </c>
      <c r="D480" s="51">
        <v>564</v>
      </c>
      <c r="E480" s="51" t="s">
        <v>914</v>
      </c>
      <c r="F480" s="51" t="s">
        <v>2391</v>
      </c>
      <c r="G480" s="51" t="s">
        <v>7040</v>
      </c>
      <c r="H480" s="51" t="s">
        <v>2393</v>
      </c>
    </row>
    <row r="481" spans="1:8" x14ac:dyDescent="0.25">
      <c r="A481" s="50" t="s">
        <v>7046</v>
      </c>
      <c r="B481" s="50" t="s">
        <v>390</v>
      </c>
      <c r="C481" s="50" t="s">
        <v>7047</v>
      </c>
      <c r="D481" s="51">
        <v>543</v>
      </c>
      <c r="E481" s="51" t="s">
        <v>952</v>
      </c>
      <c r="G481" s="51" t="s">
        <v>7048</v>
      </c>
    </row>
    <row r="482" spans="1:8" ht="30" x14ac:dyDescent="0.25">
      <c r="A482" s="50" t="s">
        <v>7049</v>
      </c>
      <c r="B482" s="50" t="s">
        <v>390</v>
      </c>
      <c r="C482" s="50" t="s">
        <v>7050</v>
      </c>
      <c r="D482" s="51">
        <v>1918</v>
      </c>
      <c r="E482" s="51" t="s">
        <v>914</v>
      </c>
      <c r="F482" s="51" t="s">
        <v>7051</v>
      </c>
      <c r="G482" s="51" t="s">
        <v>7052</v>
      </c>
      <c r="H482" s="51" t="s">
        <v>7053</v>
      </c>
    </row>
    <row r="483" spans="1:8" ht="30" x14ac:dyDescent="0.25">
      <c r="A483" s="50" t="s">
        <v>7054</v>
      </c>
      <c r="B483" s="50" t="s">
        <v>390</v>
      </c>
      <c r="C483" s="50" t="s">
        <v>7055</v>
      </c>
      <c r="D483" s="51">
        <v>582</v>
      </c>
      <c r="E483" s="51" t="s">
        <v>914</v>
      </c>
      <c r="F483" s="51" t="s">
        <v>7051</v>
      </c>
      <c r="G483" s="51" t="s">
        <v>7052</v>
      </c>
      <c r="H483" s="51" t="s">
        <v>7053</v>
      </c>
    </row>
    <row r="484" spans="1:8" ht="30" x14ac:dyDescent="0.25">
      <c r="A484" s="50" t="s">
        <v>7056</v>
      </c>
      <c r="B484" s="50" t="s">
        <v>390</v>
      </c>
      <c r="C484" s="50" t="s">
        <v>7057</v>
      </c>
      <c r="D484" s="51">
        <v>1800</v>
      </c>
      <c r="E484" s="51" t="s">
        <v>914</v>
      </c>
      <c r="G484" s="51" t="s">
        <v>7058</v>
      </c>
      <c r="H484" s="51" t="s">
        <v>7059</v>
      </c>
    </row>
    <row r="485" spans="1:8" x14ac:dyDescent="0.25">
      <c r="A485" s="50" t="s">
        <v>7060</v>
      </c>
      <c r="B485" s="50" t="s">
        <v>390</v>
      </c>
      <c r="C485" s="50" t="s">
        <v>7061</v>
      </c>
      <c r="D485" s="51">
        <v>2189</v>
      </c>
      <c r="E485" s="51" t="s">
        <v>914</v>
      </c>
      <c r="G485" s="51" t="s">
        <v>7062</v>
      </c>
    </row>
    <row r="486" spans="1:8" x14ac:dyDescent="0.25">
      <c r="A486" s="50" t="s">
        <v>7063</v>
      </c>
      <c r="B486" s="50" t="s">
        <v>390</v>
      </c>
      <c r="C486" s="50" t="s">
        <v>7064</v>
      </c>
      <c r="D486" s="51">
        <v>2040</v>
      </c>
      <c r="E486" s="51" t="s">
        <v>952</v>
      </c>
      <c r="F486" s="51" t="s">
        <v>973</v>
      </c>
      <c r="G486" s="51" t="s">
        <v>974</v>
      </c>
      <c r="H486" s="51" t="s">
        <v>6541</v>
      </c>
    </row>
    <row r="487" spans="1:8" ht="45" x14ac:dyDescent="0.25">
      <c r="A487" s="50" t="s">
        <v>7065</v>
      </c>
      <c r="B487" s="50" t="s">
        <v>390</v>
      </c>
      <c r="C487" s="50" t="s">
        <v>7066</v>
      </c>
      <c r="D487" s="51">
        <v>5208</v>
      </c>
      <c r="E487" s="51" t="s">
        <v>914</v>
      </c>
      <c r="F487" s="51" t="s">
        <v>973</v>
      </c>
      <c r="G487" s="51" t="s">
        <v>7067</v>
      </c>
      <c r="H487" s="51" t="s">
        <v>7068</v>
      </c>
    </row>
    <row r="488" spans="1:8" ht="30" x14ac:dyDescent="0.25">
      <c r="A488" s="50" t="s">
        <v>7069</v>
      </c>
      <c r="B488" s="50" t="s">
        <v>390</v>
      </c>
      <c r="C488" s="50" t="s">
        <v>7070</v>
      </c>
      <c r="D488" s="51">
        <v>1333</v>
      </c>
      <c r="E488" s="51" t="s">
        <v>952</v>
      </c>
      <c r="F488" s="51" t="s">
        <v>973</v>
      </c>
      <c r="G488" s="51" t="s">
        <v>974</v>
      </c>
      <c r="H488" s="51" t="s">
        <v>7071</v>
      </c>
    </row>
    <row r="489" spans="1:8" ht="30" x14ac:dyDescent="0.25">
      <c r="A489" s="50" t="s">
        <v>7072</v>
      </c>
      <c r="B489" s="50" t="s">
        <v>390</v>
      </c>
      <c r="C489" s="50" t="s">
        <v>7073</v>
      </c>
      <c r="D489" s="51">
        <v>1176</v>
      </c>
      <c r="E489" s="51" t="s">
        <v>952</v>
      </c>
      <c r="F489" s="51" t="s">
        <v>973</v>
      </c>
      <c r="G489" s="51" t="s">
        <v>974</v>
      </c>
      <c r="H489" s="51" t="s">
        <v>7071</v>
      </c>
    </row>
    <row r="490" spans="1:8" x14ac:dyDescent="0.25">
      <c r="A490" s="50" t="s">
        <v>7074</v>
      </c>
      <c r="B490" s="50" t="s">
        <v>390</v>
      </c>
      <c r="C490" s="50" t="s">
        <v>7075</v>
      </c>
      <c r="D490" s="51">
        <v>605</v>
      </c>
      <c r="E490" s="51" t="s">
        <v>914</v>
      </c>
      <c r="G490" s="51" t="s">
        <v>4033</v>
      </c>
      <c r="H490" s="51" t="s">
        <v>4034</v>
      </c>
    </row>
    <row r="491" spans="1:8" ht="30" x14ac:dyDescent="0.25">
      <c r="A491" s="50" t="s">
        <v>7076</v>
      </c>
      <c r="B491" s="50" t="s">
        <v>390</v>
      </c>
      <c r="C491" s="50" t="s">
        <v>7077</v>
      </c>
      <c r="D491" s="51">
        <v>24760</v>
      </c>
      <c r="E491" s="51" t="s">
        <v>914</v>
      </c>
      <c r="F491" s="51" t="s">
        <v>7078</v>
      </c>
      <c r="G491" s="51" t="s">
        <v>7079</v>
      </c>
      <c r="H491" s="51" t="s">
        <v>7080</v>
      </c>
    </row>
    <row r="492" spans="1:8" ht="60" x14ac:dyDescent="0.25">
      <c r="A492" s="50" t="s">
        <v>7081</v>
      </c>
      <c r="B492" s="50" t="s">
        <v>390</v>
      </c>
      <c r="C492" s="50" t="s">
        <v>7082</v>
      </c>
      <c r="D492" s="51">
        <v>2503</v>
      </c>
      <c r="E492" s="51" t="s">
        <v>914</v>
      </c>
      <c r="F492" s="51" t="s">
        <v>1553</v>
      </c>
      <c r="G492" s="51" t="s">
        <v>2724</v>
      </c>
      <c r="H492" s="51" t="s">
        <v>2259</v>
      </c>
    </row>
    <row r="493" spans="1:8" ht="30" x14ac:dyDescent="0.25">
      <c r="A493" s="50" t="s">
        <v>7083</v>
      </c>
      <c r="B493" s="50" t="s">
        <v>390</v>
      </c>
      <c r="C493" s="50" t="s">
        <v>7084</v>
      </c>
      <c r="D493" s="51">
        <v>636</v>
      </c>
      <c r="E493" s="51" t="s">
        <v>914</v>
      </c>
      <c r="F493" s="51" t="s">
        <v>7085</v>
      </c>
      <c r="G493" s="51" t="s">
        <v>6013</v>
      </c>
      <c r="H493" s="51" t="s">
        <v>7086</v>
      </c>
    </row>
    <row r="494" spans="1:8" ht="30" x14ac:dyDescent="0.25">
      <c r="A494" s="50" t="s">
        <v>7087</v>
      </c>
      <c r="B494" s="50" t="s">
        <v>390</v>
      </c>
      <c r="C494" s="50" t="s">
        <v>7088</v>
      </c>
      <c r="D494" s="51">
        <v>1692</v>
      </c>
      <c r="E494" s="51" t="s">
        <v>914</v>
      </c>
      <c r="F494" s="51" t="s">
        <v>4957</v>
      </c>
      <c r="G494" s="51" t="s">
        <v>5863</v>
      </c>
      <c r="H494" s="51" t="s">
        <v>4959</v>
      </c>
    </row>
    <row r="495" spans="1:8" ht="30" x14ac:dyDescent="0.25">
      <c r="A495" s="50" t="s">
        <v>7089</v>
      </c>
      <c r="B495" s="50" t="s">
        <v>390</v>
      </c>
      <c r="C495" s="50" t="s">
        <v>7090</v>
      </c>
      <c r="D495" s="51">
        <v>3681</v>
      </c>
      <c r="E495" s="51" t="s">
        <v>914</v>
      </c>
      <c r="G495" s="51" t="s">
        <v>5088</v>
      </c>
      <c r="H495" s="51" t="s">
        <v>1747</v>
      </c>
    </row>
    <row r="496" spans="1:8" x14ac:dyDescent="0.25">
      <c r="A496" s="50" t="s">
        <v>7091</v>
      </c>
      <c r="B496" s="50" t="s">
        <v>390</v>
      </c>
      <c r="C496" s="50" t="s">
        <v>7092</v>
      </c>
      <c r="D496" s="51">
        <v>393</v>
      </c>
      <c r="E496" s="51" t="s">
        <v>952</v>
      </c>
      <c r="G496" s="51" t="s">
        <v>1947</v>
      </c>
    </row>
    <row r="497" spans="1:8" x14ac:dyDescent="0.25">
      <c r="A497" s="50" t="s">
        <v>7093</v>
      </c>
      <c r="B497" s="50" t="s">
        <v>390</v>
      </c>
      <c r="C497" s="50" t="s">
        <v>7094</v>
      </c>
      <c r="D497" s="51">
        <v>6456</v>
      </c>
      <c r="E497" s="51" t="s">
        <v>1054</v>
      </c>
      <c r="F497" s="51" t="s">
        <v>1649</v>
      </c>
      <c r="G497" s="51" t="s">
        <v>5284</v>
      </c>
      <c r="H497" s="51" t="s">
        <v>3635</v>
      </c>
    </row>
    <row r="498" spans="1:8" x14ac:dyDescent="0.25">
      <c r="A498" s="50" t="s">
        <v>7095</v>
      </c>
      <c r="B498" s="50" t="s">
        <v>390</v>
      </c>
      <c r="C498" s="50" t="s">
        <v>7096</v>
      </c>
      <c r="D498" s="51">
        <v>6128</v>
      </c>
      <c r="E498" s="51" t="s">
        <v>914</v>
      </c>
      <c r="G498" s="51" t="s">
        <v>7097</v>
      </c>
      <c r="H498" s="51" t="s">
        <v>4270</v>
      </c>
    </row>
    <row r="499" spans="1:8" ht="30" x14ac:dyDescent="0.25">
      <c r="A499" s="50" t="s">
        <v>7098</v>
      </c>
      <c r="B499" s="50" t="s">
        <v>390</v>
      </c>
      <c r="C499" s="50" t="s">
        <v>7099</v>
      </c>
      <c r="D499" s="51">
        <v>7375</v>
      </c>
      <c r="E499" s="51" t="s">
        <v>914</v>
      </c>
      <c r="F499" s="51" t="s">
        <v>5043</v>
      </c>
      <c r="G499" s="51" t="s">
        <v>5044</v>
      </c>
      <c r="H499" s="51" t="s">
        <v>7100</v>
      </c>
    </row>
    <row r="501" spans="1:8" ht="16.5" customHeight="1" x14ac:dyDescent="0.25">
      <c r="A501" s="53" t="s">
        <v>866</v>
      </c>
      <c r="E501" s="51"/>
    </row>
    <row r="502" spans="1:8" ht="45" x14ac:dyDescent="0.25">
      <c r="A502" s="50" t="s">
        <v>7101</v>
      </c>
      <c r="B502" s="50" t="s">
        <v>390</v>
      </c>
      <c r="C502" s="50" t="s">
        <v>7102</v>
      </c>
      <c r="D502" s="51">
        <v>5123</v>
      </c>
      <c r="E502" s="51" t="s">
        <v>914</v>
      </c>
      <c r="F502" s="51" t="s">
        <v>7103</v>
      </c>
      <c r="G502" s="51" t="s">
        <v>7104</v>
      </c>
      <c r="H502" s="51" t="s">
        <v>7105</v>
      </c>
    </row>
    <row r="503" spans="1:8" ht="30" x14ac:dyDescent="0.25">
      <c r="A503" s="50" t="s">
        <v>7106</v>
      </c>
      <c r="B503" s="50" t="s">
        <v>390</v>
      </c>
      <c r="C503" s="50" t="s">
        <v>7107</v>
      </c>
      <c r="D503" s="51">
        <v>5733</v>
      </c>
      <c r="E503" s="51" t="s">
        <v>914</v>
      </c>
      <c r="F503" s="51" t="s">
        <v>7108</v>
      </c>
      <c r="G503" s="51" t="s">
        <v>1710</v>
      </c>
      <c r="H503" s="51" t="s">
        <v>7109</v>
      </c>
    </row>
    <row r="504" spans="1:8" ht="60" x14ac:dyDescent="0.25">
      <c r="A504" s="50" t="s">
        <v>7110</v>
      </c>
      <c r="B504" s="50" t="s">
        <v>390</v>
      </c>
      <c r="C504" s="50" t="s">
        <v>7111</v>
      </c>
      <c r="D504" s="51">
        <v>3199</v>
      </c>
      <c r="E504" s="51" t="s">
        <v>914</v>
      </c>
      <c r="F504" s="51" t="s">
        <v>7112</v>
      </c>
      <c r="G504" s="51" t="s">
        <v>7113</v>
      </c>
      <c r="H504" s="51" t="s">
        <v>7114</v>
      </c>
    </row>
    <row r="505" spans="1:8" ht="30" x14ac:dyDescent="0.25">
      <c r="A505" s="50" t="s">
        <v>7115</v>
      </c>
      <c r="B505" s="50" t="s">
        <v>390</v>
      </c>
      <c r="C505" s="50" t="s">
        <v>7116</v>
      </c>
      <c r="D505" s="51">
        <v>2640</v>
      </c>
      <c r="E505" s="51" t="s">
        <v>914</v>
      </c>
      <c r="F505" s="51" t="s">
        <v>7117</v>
      </c>
      <c r="G505" s="51" t="s">
        <v>7118</v>
      </c>
      <c r="H505" s="51" t="s">
        <v>7119</v>
      </c>
    </row>
    <row r="506" spans="1:8" x14ac:dyDescent="0.25">
      <c r="A506" s="50" t="s">
        <v>7120</v>
      </c>
      <c r="B506" s="50" t="s">
        <v>390</v>
      </c>
      <c r="C506" s="50" t="s">
        <v>7121</v>
      </c>
      <c r="D506" s="51">
        <v>1834</v>
      </c>
      <c r="E506" s="51" t="s">
        <v>914</v>
      </c>
      <c r="G506" s="51" t="s">
        <v>7122</v>
      </c>
      <c r="H506" s="51" t="s">
        <v>7123</v>
      </c>
    </row>
    <row r="507" spans="1:8" x14ac:dyDescent="0.25">
      <c r="A507" s="50" t="s">
        <v>7124</v>
      </c>
      <c r="B507" s="50" t="s">
        <v>390</v>
      </c>
      <c r="C507" s="50" t="s">
        <v>7125</v>
      </c>
      <c r="D507" s="51">
        <v>4833</v>
      </c>
      <c r="E507" s="51" t="s">
        <v>914</v>
      </c>
      <c r="F507" s="51" t="s">
        <v>973</v>
      </c>
      <c r="G507" s="51" t="s">
        <v>7126</v>
      </c>
      <c r="H507" s="51" t="s">
        <v>3314</v>
      </c>
    </row>
    <row r="508" spans="1:8" x14ac:dyDescent="0.25">
      <c r="A508" s="50" t="s">
        <v>7127</v>
      </c>
      <c r="B508" s="50" t="s">
        <v>390</v>
      </c>
      <c r="C508" s="50" t="s">
        <v>7128</v>
      </c>
      <c r="D508" s="51">
        <v>420</v>
      </c>
      <c r="E508" s="51" t="s">
        <v>914</v>
      </c>
      <c r="G508" s="51" t="s">
        <v>5073</v>
      </c>
      <c r="H508" s="51" t="s">
        <v>5074</v>
      </c>
    </row>
    <row r="509" spans="1:8" x14ac:dyDescent="0.25">
      <c r="A509" s="50" t="s">
        <v>7129</v>
      </c>
      <c r="B509" s="50" t="s">
        <v>390</v>
      </c>
      <c r="C509" s="50" t="s">
        <v>7130</v>
      </c>
      <c r="D509" s="51">
        <v>756</v>
      </c>
      <c r="E509" s="51" t="s">
        <v>914</v>
      </c>
      <c r="G509" s="51" t="s">
        <v>7131</v>
      </c>
      <c r="H509" s="51" t="s">
        <v>5074</v>
      </c>
    </row>
    <row r="510" spans="1:8" x14ac:dyDescent="0.25">
      <c r="A510" s="50" t="s">
        <v>7132</v>
      </c>
      <c r="B510" s="50" t="s">
        <v>390</v>
      </c>
      <c r="C510" s="50" t="s">
        <v>7133</v>
      </c>
      <c r="D510" s="51">
        <v>1475</v>
      </c>
      <c r="E510" s="51" t="s">
        <v>914</v>
      </c>
      <c r="G510" s="51" t="s">
        <v>7134</v>
      </c>
      <c r="H510" s="51" t="s">
        <v>7135</v>
      </c>
    </row>
    <row r="511" spans="1:8" ht="30" x14ac:dyDescent="0.25">
      <c r="A511" s="50" t="s">
        <v>7136</v>
      </c>
      <c r="B511" s="50" t="s">
        <v>390</v>
      </c>
      <c r="C511" s="50" t="s">
        <v>7137</v>
      </c>
      <c r="D511" s="51">
        <v>2599</v>
      </c>
      <c r="E511" s="51" t="s">
        <v>914</v>
      </c>
      <c r="F511" s="51" t="s">
        <v>7138</v>
      </c>
      <c r="G511" s="51" t="s">
        <v>2294</v>
      </c>
      <c r="H511" s="51" t="s">
        <v>2295</v>
      </c>
    </row>
    <row r="512" spans="1:8" ht="30" x14ac:dyDescent="0.25">
      <c r="A512" s="50" t="s">
        <v>7139</v>
      </c>
      <c r="B512" s="50" t="s">
        <v>390</v>
      </c>
      <c r="C512" s="50" t="s">
        <v>7140</v>
      </c>
      <c r="D512" s="51">
        <v>8919</v>
      </c>
      <c r="E512" s="51" t="s">
        <v>914</v>
      </c>
      <c r="F512" s="51" t="s">
        <v>7141</v>
      </c>
      <c r="G512" s="51" t="s">
        <v>7142</v>
      </c>
      <c r="H512" s="51" t="s">
        <v>7143</v>
      </c>
    </row>
    <row r="513" spans="1:8" x14ac:dyDescent="0.25">
      <c r="A513" s="50" t="s">
        <v>7144</v>
      </c>
      <c r="B513" s="50" t="s">
        <v>390</v>
      </c>
      <c r="C513" s="50" t="s">
        <v>7145</v>
      </c>
      <c r="D513" s="51">
        <v>2386</v>
      </c>
      <c r="E513" s="51" t="s">
        <v>914</v>
      </c>
      <c r="F513" s="51" t="s">
        <v>1146</v>
      </c>
      <c r="G513" s="51" t="s">
        <v>2045</v>
      </c>
      <c r="H513" s="51" t="s">
        <v>1148</v>
      </c>
    </row>
    <row r="514" spans="1:8" ht="30" x14ac:dyDescent="0.25">
      <c r="A514" s="50" t="s">
        <v>7146</v>
      </c>
      <c r="B514" s="50" t="s">
        <v>390</v>
      </c>
      <c r="C514" s="50" t="s">
        <v>7147</v>
      </c>
      <c r="D514" s="51">
        <v>1472</v>
      </c>
      <c r="E514" s="51" t="s">
        <v>914</v>
      </c>
      <c r="F514" s="51" t="s">
        <v>7148</v>
      </c>
      <c r="G514" s="51" t="s">
        <v>7149</v>
      </c>
      <c r="H514" s="51" t="s">
        <v>7150</v>
      </c>
    </row>
    <row r="515" spans="1:8" ht="45" x14ac:dyDescent="0.25">
      <c r="A515" s="50" t="s">
        <v>7151</v>
      </c>
      <c r="B515" s="50" t="s">
        <v>390</v>
      </c>
      <c r="C515" s="50" t="s">
        <v>7152</v>
      </c>
      <c r="D515" s="51">
        <v>1310</v>
      </c>
      <c r="E515" s="51" t="s">
        <v>914</v>
      </c>
      <c r="F515" s="51" t="s">
        <v>7153</v>
      </c>
      <c r="G515" s="51" t="s">
        <v>7154</v>
      </c>
      <c r="H515" s="51" t="s">
        <v>7155</v>
      </c>
    </row>
    <row r="516" spans="1:8" ht="45" x14ac:dyDescent="0.25">
      <c r="A516" s="50" t="s">
        <v>7156</v>
      </c>
      <c r="B516" s="50" t="s">
        <v>390</v>
      </c>
      <c r="C516" s="50" t="s">
        <v>7157</v>
      </c>
      <c r="D516" s="51">
        <v>11716</v>
      </c>
      <c r="E516" s="51" t="s">
        <v>952</v>
      </c>
      <c r="F516" s="51" t="s">
        <v>4399</v>
      </c>
      <c r="G516" s="51" t="s">
        <v>7158</v>
      </c>
      <c r="H516" s="51" t="s">
        <v>7159</v>
      </c>
    </row>
    <row r="517" spans="1:8" ht="45" x14ac:dyDescent="0.25">
      <c r="A517" s="50" t="s">
        <v>7160</v>
      </c>
      <c r="B517" s="50" t="s">
        <v>390</v>
      </c>
      <c r="C517" s="50" t="s">
        <v>7161</v>
      </c>
      <c r="D517" s="51">
        <v>1140</v>
      </c>
      <c r="E517" s="51" t="s">
        <v>914</v>
      </c>
      <c r="F517" s="51" t="s">
        <v>2552</v>
      </c>
      <c r="G517" s="51" t="s">
        <v>2553</v>
      </c>
      <c r="H517" s="51" t="s">
        <v>2554</v>
      </c>
    </row>
    <row r="518" spans="1:8" ht="30" x14ac:dyDescent="0.25">
      <c r="A518" s="50" t="s">
        <v>7162</v>
      </c>
      <c r="B518" s="50" t="s">
        <v>390</v>
      </c>
      <c r="C518" s="50" t="s">
        <v>7163</v>
      </c>
      <c r="D518" s="51">
        <v>1305</v>
      </c>
      <c r="E518" s="51" t="s">
        <v>914</v>
      </c>
      <c r="F518" s="51" t="s">
        <v>7051</v>
      </c>
      <c r="G518" s="51" t="s">
        <v>7052</v>
      </c>
      <c r="H518" s="51" t="s">
        <v>7053</v>
      </c>
    </row>
    <row r="519" spans="1:8" ht="30" x14ac:dyDescent="0.25">
      <c r="A519" s="50" t="s">
        <v>7164</v>
      </c>
      <c r="B519" s="50" t="s">
        <v>390</v>
      </c>
      <c r="C519" s="50" t="s">
        <v>7165</v>
      </c>
      <c r="D519" s="51">
        <v>228</v>
      </c>
      <c r="E519" s="51" t="s">
        <v>914</v>
      </c>
      <c r="G519" s="51" t="s">
        <v>5820</v>
      </c>
    </row>
    <row r="520" spans="1:8" x14ac:dyDescent="0.25">
      <c r="A520" s="50" t="s">
        <v>7166</v>
      </c>
      <c r="B520" s="50" t="s">
        <v>390</v>
      </c>
      <c r="C520" s="50" t="s">
        <v>7167</v>
      </c>
      <c r="D520" s="51">
        <v>567</v>
      </c>
      <c r="E520" s="51" t="s">
        <v>914</v>
      </c>
      <c r="G520" s="51" t="s">
        <v>7168</v>
      </c>
    </row>
    <row r="521" spans="1:8" x14ac:dyDescent="0.25">
      <c r="A521" s="50" t="s">
        <v>7169</v>
      </c>
      <c r="B521" s="50" t="s">
        <v>390</v>
      </c>
      <c r="C521" s="50" t="s">
        <v>7170</v>
      </c>
      <c r="D521" s="51">
        <v>761</v>
      </c>
      <c r="E521" s="51" t="s">
        <v>914</v>
      </c>
      <c r="G521" s="51" t="s">
        <v>1794</v>
      </c>
    </row>
    <row r="522" spans="1:8" x14ac:dyDescent="0.25">
      <c r="A522" s="50" t="s">
        <v>7171</v>
      </c>
      <c r="B522" s="50" t="s">
        <v>390</v>
      </c>
      <c r="C522" s="50" t="s">
        <v>7172</v>
      </c>
      <c r="D522" s="51">
        <v>607</v>
      </c>
      <c r="E522" s="51" t="s">
        <v>914</v>
      </c>
      <c r="G522" s="51" t="s">
        <v>7168</v>
      </c>
    </row>
    <row r="523" spans="1:8" x14ac:dyDescent="0.25">
      <c r="A523" s="50" t="s">
        <v>7173</v>
      </c>
      <c r="B523" s="50" t="s">
        <v>390</v>
      </c>
      <c r="C523" s="50" t="s">
        <v>7174</v>
      </c>
      <c r="D523" s="51">
        <v>1446</v>
      </c>
      <c r="E523" s="51" t="s">
        <v>952</v>
      </c>
      <c r="F523" s="51" t="s">
        <v>1087</v>
      </c>
      <c r="G523" s="51" t="s">
        <v>2553</v>
      </c>
      <c r="H523" s="51" t="s">
        <v>1902</v>
      </c>
    </row>
    <row r="524" spans="1:8" x14ac:dyDescent="0.25">
      <c r="A524" s="50" t="s">
        <v>7175</v>
      </c>
      <c r="B524" s="50" t="s">
        <v>390</v>
      </c>
      <c r="C524" s="50" t="s">
        <v>7176</v>
      </c>
      <c r="D524" s="51">
        <v>7451</v>
      </c>
      <c r="E524" s="51" t="s">
        <v>914</v>
      </c>
      <c r="F524" s="51" t="s">
        <v>4691</v>
      </c>
      <c r="G524" s="51" t="s">
        <v>7177</v>
      </c>
      <c r="H524" s="51" t="s">
        <v>4693</v>
      </c>
    </row>
    <row r="525" spans="1:8" ht="60" x14ac:dyDescent="0.25">
      <c r="A525" s="50" t="s">
        <v>7178</v>
      </c>
      <c r="B525" s="50" t="s">
        <v>390</v>
      </c>
      <c r="C525" s="50" t="s">
        <v>7179</v>
      </c>
      <c r="D525" s="51">
        <v>19240</v>
      </c>
      <c r="E525" s="51" t="s">
        <v>914</v>
      </c>
      <c r="F525" s="51" t="s">
        <v>2868</v>
      </c>
      <c r="G525" s="51" t="s">
        <v>2869</v>
      </c>
      <c r="H525" s="51" t="s">
        <v>2870</v>
      </c>
    </row>
    <row r="526" spans="1:8" x14ac:dyDescent="0.25">
      <c r="E526" s="51"/>
    </row>
    <row r="527" spans="1:8" ht="16.5" customHeight="1" x14ac:dyDescent="0.25">
      <c r="A527" s="53" t="s">
        <v>865</v>
      </c>
      <c r="E527" s="51"/>
    </row>
    <row r="528" spans="1:8" ht="45" x14ac:dyDescent="0.25">
      <c r="A528" s="50" t="s">
        <v>7180</v>
      </c>
      <c r="B528" s="50" t="s">
        <v>390</v>
      </c>
      <c r="C528" s="50" t="s">
        <v>7181</v>
      </c>
      <c r="D528" s="51">
        <v>3670</v>
      </c>
      <c r="E528" s="51" t="s">
        <v>914</v>
      </c>
      <c r="F528" s="51" t="s">
        <v>2274</v>
      </c>
      <c r="G528" s="51" t="s">
        <v>2275</v>
      </c>
      <c r="H528" s="51" t="s">
        <v>2276</v>
      </c>
    </row>
    <row r="529" spans="1:8" x14ac:dyDescent="0.25">
      <c r="A529" s="50" t="s">
        <v>7182</v>
      </c>
      <c r="B529" s="50" t="s">
        <v>390</v>
      </c>
      <c r="C529" s="50" t="s">
        <v>7183</v>
      </c>
      <c r="D529" s="51">
        <v>5806</v>
      </c>
      <c r="E529" s="51" t="s">
        <v>914</v>
      </c>
      <c r="F529" s="51" t="s">
        <v>1087</v>
      </c>
      <c r="G529" s="51" t="s">
        <v>3197</v>
      </c>
      <c r="H529" s="51" t="s">
        <v>7184</v>
      </c>
    </row>
    <row r="530" spans="1:8" x14ac:dyDescent="0.25">
      <c r="A530" s="50" t="s">
        <v>7185</v>
      </c>
      <c r="B530" s="50" t="s">
        <v>390</v>
      </c>
      <c r="C530" s="50" t="s">
        <v>7186</v>
      </c>
      <c r="D530" s="51">
        <v>3467</v>
      </c>
      <c r="E530" s="51" t="s">
        <v>914</v>
      </c>
      <c r="F530" s="51" t="s">
        <v>1416</v>
      </c>
      <c r="G530" s="51" t="s">
        <v>2469</v>
      </c>
      <c r="H530" s="51" t="s">
        <v>2470</v>
      </c>
    </row>
    <row r="531" spans="1:8" ht="30" x14ac:dyDescent="0.25">
      <c r="A531" s="50" t="s">
        <v>7187</v>
      </c>
      <c r="B531" s="50" t="s">
        <v>390</v>
      </c>
      <c r="C531" s="50" t="s">
        <v>7188</v>
      </c>
      <c r="D531" s="51">
        <v>1670</v>
      </c>
      <c r="E531" s="51" t="s">
        <v>914</v>
      </c>
      <c r="G531" s="51" t="s">
        <v>7189</v>
      </c>
    </row>
    <row r="532" spans="1:8" ht="30" x14ac:dyDescent="0.25">
      <c r="A532" s="50" t="s">
        <v>7190</v>
      </c>
      <c r="B532" s="50" t="s">
        <v>390</v>
      </c>
      <c r="C532" s="50" t="s">
        <v>7191</v>
      </c>
      <c r="D532" s="51">
        <v>3628</v>
      </c>
      <c r="E532" s="51" t="s">
        <v>914</v>
      </c>
      <c r="F532" s="51" t="s">
        <v>4957</v>
      </c>
      <c r="G532" s="51" t="s">
        <v>7192</v>
      </c>
      <c r="H532" s="51" t="s">
        <v>4959</v>
      </c>
    </row>
    <row r="533" spans="1:8" x14ac:dyDescent="0.25">
      <c r="A533" s="50" t="s">
        <v>7193</v>
      </c>
      <c r="B533" s="50" t="s">
        <v>390</v>
      </c>
      <c r="C533" s="50" t="s">
        <v>7194</v>
      </c>
      <c r="D533" s="51">
        <v>3500</v>
      </c>
      <c r="E533" s="51" t="s">
        <v>914</v>
      </c>
      <c r="G533" s="51" t="s">
        <v>7195</v>
      </c>
      <c r="H533" s="51" t="s">
        <v>7196</v>
      </c>
    </row>
    <row r="534" spans="1:8" ht="45" x14ac:dyDescent="0.25">
      <c r="A534" s="50" t="s">
        <v>7197</v>
      </c>
      <c r="B534" s="50" t="s">
        <v>390</v>
      </c>
      <c r="C534" s="50" t="s">
        <v>7198</v>
      </c>
      <c r="D534" s="51">
        <v>4607</v>
      </c>
      <c r="E534" s="51" t="s">
        <v>914</v>
      </c>
      <c r="F534" s="51" t="s">
        <v>1321</v>
      </c>
      <c r="G534" s="51" t="s">
        <v>1549</v>
      </c>
      <c r="H534" s="51" t="s">
        <v>7199</v>
      </c>
    </row>
    <row r="535" spans="1:8" x14ac:dyDescent="0.25">
      <c r="A535" s="50" t="s">
        <v>7200</v>
      </c>
      <c r="B535" s="50" t="s">
        <v>390</v>
      </c>
      <c r="C535" s="50" t="s">
        <v>7201</v>
      </c>
      <c r="D535" s="51">
        <v>708</v>
      </c>
      <c r="E535" s="51" t="s">
        <v>952</v>
      </c>
      <c r="G535" s="51" t="s">
        <v>2535</v>
      </c>
      <c r="H535" s="51" t="s">
        <v>2536</v>
      </c>
    </row>
    <row r="536" spans="1:8" x14ac:dyDescent="0.25">
      <c r="A536" s="50" t="s">
        <v>7202</v>
      </c>
      <c r="B536" s="50" t="s">
        <v>390</v>
      </c>
      <c r="C536" s="50" t="s">
        <v>7203</v>
      </c>
      <c r="D536" s="51">
        <v>1901</v>
      </c>
      <c r="E536" s="51" t="s">
        <v>914</v>
      </c>
      <c r="G536" s="51" t="s">
        <v>6515</v>
      </c>
      <c r="H536" s="51" t="s">
        <v>5831</v>
      </c>
    </row>
    <row r="537" spans="1:8" x14ac:dyDescent="0.25">
      <c r="A537" s="50" t="s">
        <v>7204</v>
      </c>
      <c r="B537" s="50" t="s">
        <v>390</v>
      </c>
      <c r="C537" s="50" t="s">
        <v>7205</v>
      </c>
      <c r="D537" s="51">
        <v>1741</v>
      </c>
      <c r="E537" s="51" t="s">
        <v>914</v>
      </c>
      <c r="G537" s="51" t="s">
        <v>6515</v>
      </c>
      <c r="H537" s="51" t="s">
        <v>5831</v>
      </c>
    </row>
    <row r="538" spans="1:8" ht="30" x14ac:dyDescent="0.25">
      <c r="A538" s="50" t="s">
        <v>7206</v>
      </c>
      <c r="B538" s="50" t="s">
        <v>390</v>
      </c>
      <c r="C538" s="50" t="s">
        <v>7207</v>
      </c>
      <c r="D538" s="51">
        <v>1630</v>
      </c>
      <c r="E538" s="51" t="s">
        <v>914</v>
      </c>
      <c r="F538" s="51" t="s">
        <v>7051</v>
      </c>
      <c r="G538" s="51" t="s">
        <v>7052</v>
      </c>
      <c r="H538" s="51" t="s">
        <v>7053</v>
      </c>
    </row>
    <row r="539" spans="1:8" x14ac:dyDescent="0.25">
      <c r="A539" s="50" t="s">
        <v>7208</v>
      </c>
      <c r="B539" s="50" t="s">
        <v>390</v>
      </c>
      <c r="C539" s="50" t="s">
        <v>7209</v>
      </c>
      <c r="D539" s="51">
        <v>3441</v>
      </c>
      <c r="E539" s="51" t="s">
        <v>914</v>
      </c>
      <c r="G539" s="51" t="s">
        <v>6515</v>
      </c>
      <c r="H539" s="51" t="s">
        <v>5831</v>
      </c>
    </row>
    <row r="540" spans="1:8" x14ac:dyDescent="0.25">
      <c r="A540" s="50" t="s">
        <v>7210</v>
      </c>
      <c r="B540" s="50" t="s">
        <v>390</v>
      </c>
      <c r="C540" s="50" t="s">
        <v>7211</v>
      </c>
      <c r="D540" s="51">
        <v>525</v>
      </c>
      <c r="E540" s="51" t="s">
        <v>914</v>
      </c>
      <c r="G540" s="51" t="s">
        <v>5989</v>
      </c>
      <c r="H540" s="51" t="s">
        <v>5990</v>
      </c>
    </row>
    <row r="541" spans="1:8" x14ac:dyDescent="0.25">
      <c r="A541" s="50" t="s">
        <v>7212</v>
      </c>
      <c r="B541" s="50" t="s">
        <v>390</v>
      </c>
      <c r="C541" s="50" t="s">
        <v>7213</v>
      </c>
      <c r="D541" s="51">
        <v>210</v>
      </c>
      <c r="E541" s="51" t="s">
        <v>914</v>
      </c>
      <c r="G541" s="51" t="s">
        <v>5989</v>
      </c>
      <c r="H541" s="51" t="s">
        <v>5990</v>
      </c>
    </row>
    <row r="542" spans="1:8" ht="45" x14ac:dyDescent="0.25">
      <c r="A542" s="50" t="s">
        <v>7214</v>
      </c>
      <c r="B542" s="50" t="s">
        <v>390</v>
      </c>
      <c r="C542" s="50" t="s">
        <v>7215</v>
      </c>
      <c r="D542" s="51">
        <v>9051</v>
      </c>
      <c r="E542" s="51" t="s">
        <v>914</v>
      </c>
      <c r="F542" s="51" t="s">
        <v>7216</v>
      </c>
      <c r="G542" s="51" t="s">
        <v>7217</v>
      </c>
      <c r="H542" s="51" t="s">
        <v>7218</v>
      </c>
    </row>
    <row r="543" spans="1:8" ht="45" x14ac:dyDescent="0.25">
      <c r="A543" s="50" t="s">
        <v>7219</v>
      </c>
      <c r="B543" s="50" t="s">
        <v>390</v>
      </c>
      <c r="C543" s="50" t="s">
        <v>7220</v>
      </c>
      <c r="D543" s="51">
        <v>6971</v>
      </c>
      <c r="E543" s="51" t="s">
        <v>914</v>
      </c>
      <c r="F543" s="51" t="s">
        <v>2059</v>
      </c>
      <c r="G543" s="51" t="s">
        <v>2060</v>
      </c>
      <c r="H543" s="51" t="s">
        <v>2060</v>
      </c>
    </row>
    <row r="544" spans="1:8" x14ac:dyDescent="0.25">
      <c r="A544" s="50" t="s">
        <v>7221</v>
      </c>
      <c r="B544" s="50" t="s">
        <v>390</v>
      </c>
      <c r="C544" s="50" t="s">
        <v>7222</v>
      </c>
      <c r="D544" s="51">
        <v>888</v>
      </c>
      <c r="E544" s="51" t="s">
        <v>914</v>
      </c>
      <c r="G544" s="51" t="s">
        <v>7223</v>
      </c>
    </row>
    <row r="545" spans="1:8" x14ac:dyDescent="0.25">
      <c r="A545" s="50" t="s">
        <v>7224</v>
      </c>
      <c r="B545" s="50" t="s">
        <v>390</v>
      </c>
      <c r="C545" s="50" t="s">
        <v>7225</v>
      </c>
      <c r="D545" s="51">
        <v>818</v>
      </c>
      <c r="E545" s="51" t="s">
        <v>914</v>
      </c>
      <c r="G545" s="51" t="s">
        <v>7223</v>
      </c>
    </row>
    <row r="546" spans="1:8" x14ac:dyDescent="0.25">
      <c r="A546" s="50" t="s">
        <v>7226</v>
      </c>
      <c r="B546" s="50" t="s">
        <v>390</v>
      </c>
      <c r="C546" s="50" t="s">
        <v>7227</v>
      </c>
      <c r="D546" s="51">
        <v>1002</v>
      </c>
      <c r="E546" s="51" t="s">
        <v>914</v>
      </c>
      <c r="G546" s="51" t="s">
        <v>1710</v>
      </c>
    </row>
    <row r="547" spans="1:8" x14ac:dyDescent="0.25">
      <c r="A547" s="50" t="s">
        <v>7228</v>
      </c>
      <c r="B547" s="50" t="s">
        <v>390</v>
      </c>
      <c r="C547" s="50" t="s">
        <v>7229</v>
      </c>
      <c r="D547" s="51">
        <v>1434</v>
      </c>
      <c r="E547" s="51" t="s">
        <v>914</v>
      </c>
      <c r="G547" s="51" t="s">
        <v>7230</v>
      </c>
    </row>
    <row r="548" spans="1:8" x14ac:dyDescent="0.25">
      <c r="A548" s="50" t="s">
        <v>7231</v>
      </c>
      <c r="B548" s="50" t="s">
        <v>390</v>
      </c>
      <c r="C548" s="50" t="s">
        <v>7232</v>
      </c>
      <c r="D548" s="51">
        <v>9479</v>
      </c>
      <c r="E548" s="51" t="s">
        <v>914</v>
      </c>
      <c r="F548" s="51" t="s">
        <v>5512</v>
      </c>
      <c r="G548" s="51" t="s">
        <v>7233</v>
      </c>
      <c r="H548" s="51" t="s">
        <v>5514</v>
      </c>
    </row>
    <row r="549" spans="1:8" x14ac:dyDescent="0.25">
      <c r="A549" s="50" t="s">
        <v>7234</v>
      </c>
      <c r="B549" s="50" t="s">
        <v>390</v>
      </c>
      <c r="C549" s="50" t="s">
        <v>7235</v>
      </c>
      <c r="D549" s="51">
        <v>3721</v>
      </c>
      <c r="E549" s="51" t="s">
        <v>914</v>
      </c>
      <c r="G549" s="51" t="s">
        <v>7236</v>
      </c>
      <c r="H549" s="51" t="s">
        <v>7237</v>
      </c>
    </row>
    <row r="550" spans="1:8" ht="45" x14ac:dyDescent="0.25">
      <c r="A550" s="50" t="s">
        <v>7238</v>
      </c>
      <c r="B550" s="50" t="s">
        <v>390</v>
      </c>
      <c r="C550" s="50" t="s">
        <v>7239</v>
      </c>
      <c r="D550" s="51">
        <v>1202</v>
      </c>
      <c r="E550" s="51" t="s">
        <v>914</v>
      </c>
      <c r="F550" s="51" t="s">
        <v>1859</v>
      </c>
      <c r="G550" s="51" t="s">
        <v>1860</v>
      </c>
      <c r="H550" s="51" t="s">
        <v>1861</v>
      </c>
    </row>
    <row r="551" spans="1:8" x14ac:dyDescent="0.25">
      <c r="A551" s="50" t="s">
        <v>7240</v>
      </c>
      <c r="B551" s="50" t="s">
        <v>390</v>
      </c>
      <c r="C551" s="50" t="s">
        <v>7241</v>
      </c>
      <c r="D551" s="51">
        <v>5379</v>
      </c>
      <c r="E551" s="51" t="s">
        <v>1054</v>
      </c>
      <c r="G551" s="51" t="s">
        <v>7242</v>
      </c>
      <c r="H551" s="51" t="s">
        <v>7243</v>
      </c>
    </row>
    <row r="552" spans="1:8" ht="30" x14ac:dyDescent="0.25">
      <c r="A552" s="50" t="s">
        <v>7244</v>
      </c>
      <c r="B552" s="50" t="s">
        <v>390</v>
      </c>
      <c r="C552" s="50" t="s">
        <v>7245</v>
      </c>
      <c r="D552" s="51">
        <v>1164</v>
      </c>
      <c r="E552" s="51" t="s">
        <v>914</v>
      </c>
      <c r="F552" s="51" t="s">
        <v>1321</v>
      </c>
      <c r="G552" s="51" t="s">
        <v>2248</v>
      </c>
      <c r="H552" s="51" t="s">
        <v>4456</v>
      </c>
    </row>
    <row r="553" spans="1:8" x14ac:dyDescent="0.25">
      <c r="A553" s="50" t="s">
        <v>7246</v>
      </c>
      <c r="B553" s="50" t="s">
        <v>390</v>
      </c>
      <c r="C553" s="50" t="s">
        <v>7247</v>
      </c>
      <c r="D553" s="51">
        <v>5787</v>
      </c>
      <c r="E553" s="51" t="s">
        <v>952</v>
      </c>
      <c r="G553" s="51" t="s">
        <v>7248</v>
      </c>
      <c r="H553" s="51" t="s">
        <v>7243</v>
      </c>
    </row>
    <row r="554" spans="1:8" x14ac:dyDescent="0.25">
      <c r="A554" s="50" t="s">
        <v>7249</v>
      </c>
      <c r="B554" s="50" t="s">
        <v>390</v>
      </c>
      <c r="C554" s="50" t="s">
        <v>7250</v>
      </c>
      <c r="D554" s="51">
        <v>5314</v>
      </c>
      <c r="E554" s="51" t="s">
        <v>952</v>
      </c>
      <c r="G554" s="51" t="s">
        <v>7251</v>
      </c>
      <c r="H554" s="51" t="s">
        <v>7243</v>
      </c>
    </row>
    <row r="555" spans="1:8" x14ac:dyDescent="0.25">
      <c r="A555" s="50" t="s">
        <v>7252</v>
      </c>
      <c r="B555" s="50" t="s">
        <v>390</v>
      </c>
      <c r="C555" s="50" t="s">
        <v>7253</v>
      </c>
      <c r="D555" s="51">
        <v>2700</v>
      </c>
      <c r="E555" s="51" t="s">
        <v>914</v>
      </c>
      <c r="G555" s="51" t="s">
        <v>7251</v>
      </c>
    </row>
    <row r="556" spans="1:8" ht="60" x14ac:dyDescent="0.25">
      <c r="A556" s="50" t="s">
        <v>7254</v>
      </c>
      <c r="B556" s="50" t="s">
        <v>390</v>
      </c>
      <c r="C556" s="50" t="s">
        <v>7255</v>
      </c>
      <c r="D556" s="51">
        <v>2111</v>
      </c>
      <c r="E556" s="51" t="s">
        <v>914</v>
      </c>
      <c r="F556" s="51" t="s">
        <v>1553</v>
      </c>
      <c r="G556" s="51" t="s">
        <v>2724</v>
      </c>
      <c r="H556" s="51" t="s">
        <v>2259</v>
      </c>
    </row>
    <row r="557" spans="1:8" x14ac:dyDescent="0.25">
      <c r="A557" s="50" t="s">
        <v>7256</v>
      </c>
      <c r="B557" s="50" t="s">
        <v>390</v>
      </c>
      <c r="C557" s="50" t="s">
        <v>7257</v>
      </c>
      <c r="D557" s="51">
        <v>255</v>
      </c>
      <c r="E557" s="51" t="s">
        <v>914</v>
      </c>
      <c r="G557" s="51" t="s">
        <v>7258</v>
      </c>
    </row>
    <row r="558" spans="1:8" x14ac:dyDescent="0.25">
      <c r="A558" s="50" t="s">
        <v>7259</v>
      </c>
      <c r="B558" s="50" t="s">
        <v>390</v>
      </c>
      <c r="C558" s="50" t="s">
        <v>7260</v>
      </c>
      <c r="D558" s="51">
        <v>177</v>
      </c>
      <c r="E558" s="51" t="s">
        <v>914</v>
      </c>
      <c r="G558" s="51" t="s">
        <v>7261</v>
      </c>
    </row>
    <row r="559" spans="1:8" ht="30" x14ac:dyDescent="0.25">
      <c r="A559" s="50" t="s">
        <v>7262</v>
      </c>
      <c r="B559" s="50" t="s">
        <v>390</v>
      </c>
      <c r="C559" s="50" t="s">
        <v>7263</v>
      </c>
      <c r="D559" s="51">
        <v>342</v>
      </c>
      <c r="E559" s="51" t="s">
        <v>914</v>
      </c>
      <c r="F559" s="51" t="s">
        <v>3355</v>
      </c>
      <c r="G559" s="51" t="s">
        <v>7264</v>
      </c>
      <c r="H559" s="51" t="s">
        <v>7265</v>
      </c>
    </row>
    <row r="560" spans="1:8" ht="45" x14ac:dyDescent="0.25">
      <c r="A560" s="50" t="s">
        <v>7266</v>
      </c>
      <c r="B560" s="50" t="s">
        <v>390</v>
      </c>
      <c r="C560" s="50" t="s">
        <v>7267</v>
      </c>
      <c r="D560" s="51">
        <v>4173</v>
      </c>
      <c r="E560" s="51" t="s">
        <v>914</v>
      </c>
      <c r="F560" s="51" t="s">
        <v>7268</v>
      </c>
      <c r="G560" s="51" t="s">
        <v>5475</v>
      </c>
      <c r="H560" s="51" t="s">
        <v>7269</v>
      </c>
    </row>
    <row r="561" spans="1:8" x14ac:dyDescent="0.25">
      <c r="A561" s="50" t="s">
        <v>7270</v>
      </c>
      <c r="B561" s="50" t="s">
        <v>390</v>
      </c>
      <c r="C561" s="50" t="s">
        <v>7271</v>
      </c>
      <c r="D561" s="51">
        <v>3607</v>
      </c>
      <c r="E561" s="51" t="s">
        <v>914</v>
      </c>
      <c r="F561" s="51" t="s">
        <v>2953</v>
      </c>
      <c r="G561" s="51" t="s">
        <v>6391</v>
      </c>
      <c r="H561" s="51" t="s">
        <v>6392</v>
      </c>
    </row>
    <row r="562" spans="1:8" ht="30" x14ac:dyDescent="0.25">
      <c r="A562" s="50" t="s">
        <v>7272</v>
      </c>
      <c r="B562" s="50" t="s">
        <v>390</v>
      </c>
      <c r="C562" s="50" t="s">
        <v>7273</v>
      </c>
      <c r="D562" s="51">
        <v>13557</v>
      </c>
      <c r="E562" s="51" t="s">
        <v>914</v>
      </c>
      <c r="F562" s="51" t="s">
        <v>5043</v>
      </c>
      <c r="G562" s="51" t="s">
        <v>5044</v>
      </c>
      <c r="H562" s="51" t="s">
        <v>7100</v>
      </c>
    </row>
    <row r="563" spans="1:8" ht="30" x14ac:dyDescent="0.25">
      <c r="A563" s="50" t="s">
        <v>7274</v>
      </c>
      <c r="B563" s="50" t="s">
        <v>390</v>
      </c>
      <c r="C563" s="50" t="s">
        <v>7275</v>
      </c>
      <c r="D563" s="51">
        <v>3990</v>
      </c>
      <c r="E563" s="51" t="s">
        <v>914</v>
      </c>
      <c r="F563" s="51" t="s">
        <v>7276</v>
      </c>
      <c r="G563" s="51" t="s">
        <v>5044</v>
      </c>
      <c r="H563" s="51" t="s">
        <v>7100</v>
      </c>
    </row>
    <row r="564" spans="1:8" ht="30" x14ac:dyDescent="0.25">
      <c r="A564" s="50" t="s">
        <v>7277</v>
      </c>
      <c r="B564" s="50" t="s">
        <v>390</v>
      </c>
      <c r="C564" s="50" t="s">
        <v>7278</v>
      </c>
      <c r="D564" s="51">
        <v>8903</v>
      </c>
      <c r="E564" s="51" t="s">
        <v>914</v>
      </c>
      <c r="F564" s="51" t="s">
        <v>4957</v>
      </c>
      <c r="G564" s="51" t="s">
        <v>7192</v>
      </c>
      <c r="H564" s="51" t="s">
        <v>4959</v>
      </c>
    </row>
    <row r="565" spans="1:8" ht="30" x14ac:dyDescent="0.25">
      <c r="A565" s="50" t="s">
        <v>7279</v>
      </c>
      <c r="B565" s="50" t="s">
        <v>390</v>
      </c>
      <c r="C565" s="50" t="s">
        <v>7280</v>
      </c>
      <c r="D565" s="51">
        <v>1946</v>
      </c>
      <c r="E565" s="51" t="s">
        <v>914</v>
      </c>
      <c r="F565" s="51" t="s">
        <v>4957</v>
      </c>
      <c r="G565" s="51" t="s">
        <v>6010</v>
      </c>
      <c r="H565" s="51" t="s">
        <v>4959</v>
      </c>
    </row>
    <row r="566" spans="1:8" ht="30" x14ac:dyDescent="0.25">
      <c r="A566" s="50" t="s">
        <v>7281</v>
      </c>
      <c r="B566" s="50" t="s">
        <v>390</v>
      </c>
      <c r="C566" s="50" t="s">
        <v>7282</v>
      </c>
      <c r="D566" s="51">
        <v>2437</v>
      </c>
      <c r="E566" s="51" t="s">
        <v>914</v>
      </c>
      <c r="F566" s="51" t="s">
        <v>4957</v>
      </c>
      <c r="G566" s="51" t="s">
        <v>7192</v>
      </c>
      <c r="H566" s="51" t="s">
        <v>4959</v>
      </c>
    </row>
    <row r="567" spans="1:8" x14ac:dyDescent="0.25">
      <c r="A567" s="50" t="s">
        <v>7283</v>
      </c>
      <c r="B567" s="50" t="s">
        <v>390</v>
      </c>
      <c r="C567" s="50" t="s">
        <v>7284</v>
      </c>
      <c r="D567" s="51">
        <v>288</v>
      </c>
      <c r="E567" s="51" t="s">
        <v>914</v>
      </c>
      <c r="F567" s="51" t="s">
        <v>991</v>
      </c>
      <c r="G567" s="51" t="s">
        <v>1722</v>
      </c>
      <c r="H567" s="51" t="s">
        <v>1723</v>
      </c>
    </row>
    <row r="568" spans="1:8" ht="45" x14ac:dyDescent="0.25">
      <c r="A568" s="50" t="s">
        <v>7285</v>
      </c>
      <c r="B568" s="50" t="s">
        <v>390</v>
      </c>
      <c r="C568" s="50" t="s">
        <v>7286</v>
      </c>
      <c r="D568" s="51">
        <v>2761</v>
      </c>
      <c r="E568" s="51" t="s">
        <v>914</v>
      </c>
      <c r="F568" s="51" t="s">
        <v>1922</v>
      </c>
      <c r="G568" s="51" t="s">
        <v>1827</v>
      </c>
      <c r="H568" s="51" t="s">
        <v>7287</v>
      </c>
    </row>
    <row r="569" spans="1:8" ht="45" x14ac:dyDescent="0.25">
      <c r="A569" s="50" t="s">
        <v>7288</v>
      </c>
      <c r="B569" s="50" t="s">
        <v>390</v>
      </c>
      <c r="C569" s="50" t="s">
        <v>7289</v>
      </c>
      <c r="D569" s="51">
        <v>3747</v>
      </c>
      <c r="E569" s="51" t="s">
        <v>914</v>
      </c>
      <c r="F569" s="51" t="s">
        <v>2274</v>
      </c>
      <c r="G569" s="51" t="s">
        <v>2275</v>
      </c>
      <c r="H569" s="51" t="s">
        <v>2276</v>
      </c>
    </row>
    <row r="570" spans="1:8" ht="60" x14ac:dyDescent="0.25">
      <c r="A570" s="50" t="s">
        <v>7290</v>
      </c>
      <c r="B570" s="50" t="s">
        <v>390</v>
      </c>
      <c r="C570" s="50" t="s">
        <v>7291</v>
      </c>
      <c r="D570" s="51">
        <v>4562</v>
      </c>
      <c r="E570" s="51" t="s">
        <v>914</v>
      </c>
      <c r="F570" s="51" t="s">
        <v>1553</v>
      </c>
      <c r="G570" s="51" t="s">
        <v>2724</v>
      </c>
      <c r="H570" s="51" t="s">
        <v>2259</v>
      </c>
    </row>
    <row r="571" spans="1:8" ht="60" x14ac:dyDescent="0.25">
      <c r="A571" s="50" t="s">
        <v>7292</v>
      </c>
      <c r="B571" s="50" t="s">
        <v>390</v>
      </c>
      <c r="C571" s="50" t="s">
        <v>7293</v>
      </c>
      <c r="D571" s="51">
        <v>3792</v>
      </c>
      <c r="E571" s="51" t="s">
        <v>914</v>
      </c>
      <c r="F571" s="51" t="s">
        <v>1553</v>
      </c>
      <c r="G571" s="51" t="s">
        <v>2724</v>
      </c>
      <c r="H571" s="51" t="s">
        <v>2259</v>
      </c>
    </row>
    <row r="572" spans="1:8" ht="30" x14ac:dyDescent="0.25">
      <c r="A572" s="50" t="s">
        <v>7294</v>
      </c>
      <c r="B572" s="50" t="s">
        <v>390</v>
      </c>
      <c r="C572" s="50" t="s">
        <v>7295</v>
      </c>
      <c r="D572" s="51">
        <v>23773</v>
      </c>
      <c r="E572" s="51" t="s">
        <v>1062</v>
      </c>
      <c r="G572" s="51" t="s">
        <v>2085</v>
      </c>
      <c r="H572" s="51" t="s">
        <v>4170</v>
      </c>
    </row>
    <row r="573" spans="1:8" ht="30" x14ac:dyDescent="0.25">
      <c r="A573" s="50" t="s">
        <v>7296</v>
      </c>
      <c r="B573" s="50" t="s">
        <v>390</v>
      </c>
      <c r="C573" s="50" t="s">
        <v>7297</v>
      </c>
      <c r="D573" s="51">
        <v>588</v>
      </c>
      <c r="E573" s="51" t="s">
        <v>1062</v>
      </c>
      <c r="F573" s="51" t="s">
        <v>1087</v>
      </c>
      <c r="G573" s="51" t="s">
        <v>2085</v>
      </c>
      <c r="H573" s="51" t="s">
        <v>1902</v>
      </c>
    </row>
    <row r="574" spans="1:8" x14ac:dyDescent="0.25">
      <c r="A574" s="50" t="s">
        <v>7298</v>
      </c>
      <c r="B574" s="50" t="s">
        <v>390</v>
      </c>
      <c r="C574" s="50" t="s">
        <v>7299</v>
      </c>
      <c r="D574" s="51">
        <v>18130</v>
      </c>
      <c r="E574" s="51" t="s">
        <v>914</v>
      </c>
      <c r="G574" s="51" t="s">
        <v>4169</v>
      </c>
      <c r="H574" s="51" t="s">
        <v>4170</v>
      </c>
    </row>
    <row r="575" spans="1:8" x14ac:dyDescent="0.25">
      <c r="A575" s="50" t="s">
        <v>7300</v>
      </c>
      <c r="B575" s="50" t="s">
        <v>390</v>
      </c>
      <c r="C575" s="50" t="s">
        <v>7301</v>
      </c>
      <c r="D575" s="51">
        <v>18212</v>
      </c>
      <c r="E575" s="51" t="s">
        <v>914</v>
      </c>
      <c r="G575" s="51" t="s">
        <v>4169</v>
      </c>
      <c r="H575" s="51" t="s">
        <v>4170</v>
      </c>
    </row>
    <row r="576" spans="1:8" x14ac:dyDescent="0.25">
      <c r="A576" s="50" t="s">
        <v>7302</v>
      </c>
      <c r="B576" s="50" t="s">
        <v>390</v>
      </c>
      <c r="C576" s="50" t="s">
        <v>7303</v>
      </c>
      <c r="D576" s="51">
        <v>3520</v>
      </c>
      <c r="E576" s="51" t="s">
        <v>914</v>
      </c>
      <c r="G576" s="51" t="s">
        <v>7304</v>
      </c>
      <c r="H576" s="51" t="s">
        <v>7305</v>
      </c>
    </row>
    <row r="577" spans="1:8" ht="45" x14ac:dyDescent="0.25">
      <c r="A577" s="50" t="s">
        <v>7306</v>
      </c>
      <c r="B577" s="50" t="s">
        <v>390</v>
      </c>
      <c r="C577" s="50" t="s">
        <v>7307</v>
      </c>
      <c r="D577" s="51">
        <v>6105</v>
      </c>
      <c r="E577" s="51" t="s">
        <v>914</v>
      </c>
      <c r="F577" s="51" t="s">
        <v>7308</v>
      </c>
      <c r="G577" s="51" t="s">
        <v>7309</v>
      </c>
      <c r="H577" s="51" t="s">
        <v>7310</v>
      </c>
    </row>
    <row r="578" spans="1:8" x14ac:dyDescent="0.25">
      <c r="A578" s="50" t="s">
        <v>7311</v>
      </c>
      <c r="B578" s="50" t="s">
        <v>390</v>
      </c>
      <c r="C578" s="50" t="s">
        <v>7312</v>
      </c>
      <c r="D578" s="51">
        <v>7509</v>
      </c>
      <c r="E578" s="51" t="s">
        <v>914</v>
      </c>
      <c r="F578" s="51" t="s">
        <v>973</v>
      </c>
      <c r="G578" s="51" t="s">
        <v>7313</v>
      </c>
      <c r="H578" s="51" t="s">
        <v>7314</v>
      </c>
    </row>
    <row r="579" spans="1:8" x14ac:dyDescent="0.25">
      <c r="A579" s="50" t="s">
        <v>7315</v>
      </c>
      <c r="B579" s="50" t="s">
        <v>390</v>
      </c>
      <c r="C579" s="50" t="s">
        <v>7316</v>
      </c>
      <c r="D579" s="51">
        <v>984</v>
      </c>
      <c r="E579" s="51" t="s">
        <v>914</v>
      </c>
      <c r="F579" s="51" t="s">
        <v>7317</v>
      </c>
      <c r="G579" s="51" t="s">
        <v>7318</v>
      </c>
      <c r="H579" s="51" t="s">
        <v>7319</v>
      </c>
    </row>
    <row r="580" spans="1:8" ht="75" x14ac:dyDescent="0.25">
      <c r="A580" s="50" t="s">
        <v>7320</v>
      </c>
      <c r="B580" s="50" t="s">
        <v>390</v>
      </c>
      <c r="C580" s="50" t="s">
        <v>7321</v>
      </c>
      <c r="D580" s="51">
        <v>6281</v>
      </c>
      <c r="E580" s="51" t="s">
        <v>914</v>
      </c>
      <c r="F580" s="51" t="s">
        <v>7322</v>
      </c>
      <c r="G580" s="51" t="s">
        <v>7323</v>
      </c>
      <c r="H580" s="51" t="s">
        <v>7324</v>
      </c>
    </row>
    <row r="581" spans="1:8" x14ac:dyDescent="0.25">
      <c r="A581" s="50" t="s">
        <v>7325</v>
      </c>
      <c r="B581" s="50" t="s">
        <v>390</v>
      </c>
      <c r="C581" s="50" t="s">
        <v>7326</v>
      </c>
      <c r="D581" s="51">
        <v>234</v>
      </c>
      <c r="E581" s="51" t="s">
        <v>914</v>
      </c>
      <c r="G581" s="51" t="s">
        <v>3367</v>
      </c>
    </row>
    <row r="582" spans="1:8" ht="30" x14ac:dyDescent="0.25">
      <c r="A582" s="50" t="s">
        <v>7327</v>
      </c>
      <c r="B582" s="50" t="s">
        <v>390</v>
      </c>
      <c r="C582" s="50" t="s">
        <v>7328</v>
      </c>
      <c r="D582" s="51">
        <v>4478</v>
      </c>
      <c r="E582" s="51" t="s">
        <v>914</v>
      </c>
      <c r="F582" s="51" t="s">
        <v>7329</v>
      </c>
      <c r="G582" s="51" t="s">
        <v>7330</v>
      </c>
      <c r="H582" s="51" t="s">
        <v>7331</v>
      </c>
    </row>
    <row r="583" spans="1:8" ht="30" x14ac:dyDescent="0.25">
      <c r="A583" s="50" t="s">
        <v>7332</v>
      </c>
      <c r="B583" s="50" t="s">
        <v>390</v>
      </c>
      <c r="C583" s="50" t="s">
        <v>7333</v>
      </c>
      <c r="D583" s="51">
        <v>3852</v>
      </c>
      <c r="E583" s="51" t="s">
        <v>914</v>
      </c>
      <c r="F583" s="51" t="s">
        <v>7329</v>
      </c>
      <c r="G583" s="51" t="s">
        <v>7330</v>
      </c>
      <c r="H583" s="51" t="s">
        <v>7331</v>
      </c>
    </row>
    <row r="584" spans="1:8" x14ac:dyDescent="0.25">
      <c r="A584" s="50" t="s">
        <v>7334</v>
      </c>
      <c r="B584" s="50" t="s">
        <v>390</v>
      </c>
      <c r="C584" s="50" t="s">
        <v>7335</v>
      </c>
      <c r="D584" s="51">
        <v>583</v>
      </c>
      <c r="E584" s="51" t="s">
        <v>952</v>
      </c>
      <c r="G584" s="51" t="s">
        <v>1611</v>
      </c>
    </row>
    <row r="585" spans="1:8" ht="30" x14ac:dyDescent="0.25">
      <c r="A585" s="50" t="s">
        <v>7336</v>
      </c>
      <c r="B585" s="50" t="s">
        <v>390</v>
      </c>
      <c r="C585" s="50" t="s">
        <v>7337</v>
      </c>
      <c r="D585" s="51">
        <v>3796</v>
      </c>
      <c r="E585" s="51" t="s">
        <v>914</v>
      </c>
      <c r="F585" s="51" t="s">
        <v>7329</v>
      </c>
      <c r="G585" s="51" t="s">
        <v>7330</v>
      </c>
      <c r="H585" s="51" t="s">
        <v>7331</v>
      </c>
    </row>
    <row r="586" spans="1:8" ht="30" x14ac:dyDescent="0.25">
      <c r="A586" s="50" t="s">
        <v>7338</v>
      </c>
      <c r="B586" s="50" t="s">
        <v>390</v>
      </c>
      <c r="C586" s="50" t="s">
        <v>7339</v>
      </c>
      <c r="D586" s="51">
        <v>2799</v>
      </c>
      <c r="E586" s="51" t="s">
        <v>914</v>
      </c>
      <c r="F586" s="51" t="s">
        <v>7329</v>
      </c>
      <c r="G586" s="51" t="s">
        <v>7330</v>
      </c>
      <c r="H586" s="51" t="s">
        <v>7331</v>
      </c>
    </row>
    <row r="587" spans="1:8" ht="30" x14ac:dyDescent="0.25">
      <c r="A587" s="50" t="s">
        <v>7340</v>
      </c>
      <c r="B587" s="50" t="s">
        <v>390</v>
      </c>
      <c r="C587" s="50" t="s">
        <v>7341</v>
      </c>
      <c r="D587" s="51">
        <v>4165</v>
      </c>
      <c r="E587" s="51" t="s">
        <v>914</v>
      </c>
      <c r="F587" s="51" t="s">
        <v>7329</v>
      </c>
      <c r="G587" s="51" t="s">
        <v>7330</v>
      </c>
      <c r="H587" s="51" t="s">
        <v>7331</v>
      </c>
    </row>
    <row r="588" spans="1:8" x14ac:dyDescent="0.25">
      <c r="A588" s="50" t="s">
        <v>7342</v>
      </c>
      <c r="B588" s="50" t="s">
        <v>390</v>
      </c>
      <c r="C588" s="50" t="s">
        <v>7343</v>
      </c>
      <c r="D588" s="51">
        <v>2861</v>
      </c>
      <c r="E588" s="51" t="s">
        <v>914</v>
      </c>
      <c r="G588" s="51" t="s">
        <v>7344</v>
      </c>
    </row>
    <row r="589" spans="1:8" x14ac:dyDescent="0.25">
      <c r="A589" s="50" t="s">
        <v>7345</v>
      </c>
      <c r="B589" s="50" t="s">
        <v>390</v>
      </c>
      <c r="C589" s="50" t="s">
        <v>7346</v>
      </c>
      <c r="D589" s="51">
        <v>519</v>
      </c>
      <c r="E589" s="51" t="s">
        <v>1062</v>
      </c>
      <c r="G589" s="51" t="s">
        <v>7347</v>
      </c>
      <c r="H589" s="51" t="s">
        <v>7348</v>
      </c>
    </row>
    <row r="590" spans="1:8" ht="30" x14ac:dyDescent="0.25">
      <c r="A590" s="50" t="s">
        <v>7349</v>
      </c>
      <c r="B590" s="50" t="s">
        <v>390</v>
      </c>
      <c r="C590" s="50" t="s">
        <v>7350</v>
      </c>
      <c r="D590" s="51">
        <v>909</v>
      </c>
      <c r="E590" s="51" t="s">
        <v>914</v>
      </c>
      <c r="G590" s="51" t="s">
        <v>2946</v>
      </c>
      <c r="H590" s="51" t="s">
        <v>2992</v>
      </c>
    </row>
    <row r="591" spans="1:8" x14ac:dyDescent="0.25">
      <c r="A591" s="50" t="s">
        <v>7351</v>
      </c>
      <c r="B591" s="50" t="s">
        <v>390</v>
      </c>
      <c r="C591" s="50" t="s">
        <v>7352</v>
      </c>
      <c r="D591" s="51">
        <v>1575</v>
      </c>
      <c r="E591" s="51" t="s">
        <v>914</v>
      </c>
      <c r="G591" s="51" t="s">
        <v>7353</v>
      </c>
      <c r="H591" s="51" t="s">
        <v>1410</v>
      </c>
    </row>
    <row r="592" spans="1:8" ht="30" x14ac:dyDescent="0.25">
      <c r="A592" s="50" t="s">
        <v>7354</v>
      </c>
      <c r="B592" s="50" t="s">
        <v>390</v>
      </c>
      <c r="C592" s="50" t="s">
        <v>7355</v>
      </c>
      <c r="D592" s="51">
        <v>3778</v>
      </c>
      <c r="E592" s="51" t="s">
        <v>914</v>
      </c>
      <c r="G592" s="51" t="s">
        <v>7356</v>
      </c>
      <c r="H592" s="51" t="s">
        <v>7357</v>
      </c>
    </row>
    <row r="593" spans="1:8" ht="30" x14ac:dyDescent="0.25">
      <c r="A593" s="50" t="s">
        <v>7358</v>
      </c>
      <c r="B593" s="50" t="s">
        <v>390</v>
      </c>
      <c r="C593" s="50" t="s">
        <v>7359</v>
      </c>
      <c r="D593" s="51">
        <v>2193</v>
      </c>
      <c r="E593" s="51" t="s">
        <v>914</v>
      </c>
      <c r="F593" s="51" t="s">
        <v>7360</v>
      </c>
      <c r="G593" s="51" t="s">
        <v>7361</v>
      </c>
      <c r="H593" s="51" t="s">
        <v>7362</v>
      </c>
    </row>
    <row r="594" spans="1:8" ht="30" x14ac:dyDescent="0.25">
      <c r="A594" s="50" t="s">
        <v>7363</v>
      </c>
      <c r="B594" s="50" t="s">
        <v>390</v>
      </c>
      <c r="C594" s="50" t="s">
        <v>7364</v>
      </c>
      <c r="D594" s="51">
        <v>1275</v>
      </c>
      <c r="E594" s="51" t="s">
        <v>952</v>
      </c>
      <c r="F594" s="51" t="s">
        <v>973</v>
      </c>
      <c r="G594" s="51" t="s">
        <v>974</v>
      </c>
      <c r="H594" s="51" t="s">
        <v>7365</v>
      </c>
    </row>
    <row r="595" spans="1:8" x14ac:dyDescent="0.25">
      <c r="A595" s="50" t="s">
        <v>7366</v>
      </c>
      <c r="B595" s="50" t="s">
        <v>390</v>
      </c>
      <c r="C595" s="50" t="s">
        <v>7367</v>
      </c>
      <c r="D595" s="51">
        <v>1355</v>
      </c>
      <c r="E595" s="51" t="s">
        <v>952</v>
      </c>
      <c r="G595" s="51" t="s">
        <v>7368</v>
      </c>
    </row>
    <row r="596" spans="1:8" x14ac:dyDescent="0.25">
      <c r="A596" s="50" t="s">
        <v>7369</v>
      </c>
      <c r="B596" s="50" t="s">
        <v>390</v>
      </c>
      <c r="C596" s="50" t="s">
        <v>7370</v>
      </c>
      <c r="D596" s="51">
        <v>1427</v>
      </c>
      <c r="E596" s="51" t="s">
        <v>952</v>
      </c>
      <c r="F596" s="51" t="s">
        <v>973</v>
      </c>
      <c r="G596" s="51" t="s">
        <v>974</v>
      </c>
      <c r="H596" s="51" t="s">
        <v>1161</v>
      </c>
    </row>
    <row r="597" spans="1:8" x14ac:dyDescent="0.25">
      <c r="A597" s="50" t="s">
        <v>7371</v>
      </c>
      <c r="B597" s="50" t="s">
        <v>390</v>
      </c>
      <c r="C597" s="50" t="s">
        <v>7372</v>
      </c>
      <c r="D597" s="51">
        <v>7217</v>
      </c>
      <c r="E597" s="51" t="s">
        <v>914</v>
      </c>
      <c r="G597" s="51" t="s">
        <v>7373</v>
      </c>
    </row>
    <row r="598" spans="1:8" x14ac:dyDescent="0.25">
      <c r="A598" s="50" t="s">
        <v>2094</v>
      </c>
      <c r="B598" s="50" t="s">
        <v>390</v>
      </c>
      <c r="C598" s="50" t="s">
        <v>2095</v>
      </c>
      <c r="D598" s="51">
        <v>5286</v>
      </c>
      <c r="E598" s="51" t="s">
        <v>914</v>
      </c>
      <c r="G598" s="51" t="s">
        <v>2096</v>
      </c>
    </row>
    <row r="599" spans="1:8" x14ac:dyDescent="0.25">
      <c r="A599" s="50" t="s">
        <v>2097</v>
      </c>
      <c r="B599" s="50" t="s">
        <v>390</v>
      </c>
      <c r="C599" s="50" t="s">
        <v>7374</v>
      </c>
      <c r="D599" s="51">
        <v>3894</v>
      </c>
      <c r="E599" s="51" t="s">
        <v>914</v>
      </c>
      <c r="F599" s="51" t="s">
        <v>7375</v>
      </c>
      <c r="G599" s="51" t="s">
        <v>2099</v>
      </c>
    </row>
    <row r="600" spans="1:8" x14ac:dyDescent="0.25">
      <c r="A600" s="50" t="s">
        <v>7376</v>
      </c>
      <c r="B600" s="50" t="s">
        <v>390</v>
      </c>
      <c r="C600" s="50" t="s">
        <v>7377</v>
      </c>
      <c r="D600" s="51">
        <v>324</v>
      </c>
      <c r="E600" s="51" t="s">
        <v>914</v>
      </c>
      <c r="G600" s="51" t="s">
        <v>1055</v>
      </c>
      <c r="H600" s="51" t="s">
        <v>5837</v>
      </c>
    </row>
    <row r="602" spans="1:8" ht="16.5" customHeight="1" x14ac:dyDescent="0.25">
      <c r="A602" s="53" t="s">
        <v>864</v>
      </c>
      <c r="E602" s="51"/>
    </row>
    <row r="603" spans="1:8" x14ac:dyDescent="0.25">
      <c r="A603" s="50" t="s">
        <v>7378</v>
      </c>
      <c r="B603" s="50" t="s">
        <v>390</v>
      </c>
      <c r="C603" s="50" t="s">
        <v>7379</v>
      </c>
      <c r="D603" s="51">
        <v>6210</v>
      </c>
      <c r="E603" s="51" t="s">
        <v>914</v>
      </c>
      <c r="G603" s="51" t="s">
        <v>7380</v>
      </c>
    </row>
    <row r="604" spans="1:8" x14ac:dyDescent="0.25">
      <c r="A604" s="50" t="s">
        <v>7381</v>
      </c>
      <c r="B604" s="50" t="s">
        <v>390</v>
      </c>
      <c r="C604" s="50" t="s">
        <v>7382</v>
      </c>
      <c r="D604" s="51">
        <v>619</v>
      </c>
      <c r="E604" s="51" t="s">
        <v>914</v>
      </c>
      <c r="G604" s="51" t="s">
        <v>7383</v>
      </c>
    </row>
    <row r="605" spans="1:8" x14ac:dyDescent="0.25">
      <c r="A605" s="50" t="s">
        <v>7384</v>
      </c>
      <c r="B605" s="50" t="s">
        <v>390</v>
      </c>
      <c r="C605" s="50" t="s">
        <v>7385</v>
      </c>
      <c r="D605" s="51">
        <v>498</v>
      </c>
      <c r="E605" s="51" t="s">
        <v>1062</v>
      </c>
      <c r="F605" s="51" t="s">
        <v>1198</v>
      </c>
      <c r="G605" s="51" t="s">
        <v>1630</v>
      </c>
      <c r="H605" s="51" t="s">
        <v>7386</v>
      </c>
    </row>
    <row r="606" spans="1:8" ht="30" x14ac:dyDescent="0.25">
      <c r="A606" s="50" t="s">
        <v>7387</v>
      </c>
      <c r="B606" s="50" t="s">
        <v>390</v>
      </c>
      <c r="C606" s="50" t="s">
        <v>7388</v>
      </c>
      <c r="D606" s="51">
        <v>1832</v>
      </c>
      <c r="E606" s="51" t="s">
        <v>914</v>
      </c>
      <c r="F606" s="51" t="s">
        <v>7389</v>
      </c>
      <c r="G606" s="51" t="s">
        <v>7390</v>
      </c>
      <c r="H606" s="51" t="s">
        <v>7391</v>
      </c>
    </row>
    <row r="607" spans="1:8" ht="30" x14ac:dyDescent="0.25">
      <c r="A607" s="50" t="s">
        <v>7392</v>
      </c>
      <c r="B607" s="50" t="s">
        <v>390</v>
      </c>
      <c r="C607" s="50" t="s">
        <v>7393</v>
      </c>
      <c r="D607" s="51">
        <v>2345</v>
      </c>
      <c r="E607" s="51" t="s">
        <v>914</v>
      </c>
      <c r="F607" s="51" t="s">
        <v>1536</v>
      </c>
      <c r="G607" s="51" t="s">
        <v>7394</v>
      </c>
      <c r="H607" s="51" t="s">
        <v>1538</v>
      </c>
    </row>
    <row r="608" spans="1:8" x14ac:dyDescent="0.25">
      <c r="A608" s="50" t="s">
        <v>7395</v>
      </c>
      <c r="B608" s="50" t="s">
        <v>390</v>
      </c>
      <c r="C608" s="50" t="s">
        <v>7396</v>
      </c>
      <c r="D608" s="51">
        <v>1703</v>
      </c>
      <c r="E608" s="51" t="s">
        <v>914</v>
      </c>
      <c r="G608" s="51" t="s">
        <v>1013</v>
      </c>
      <c r="H608" s="51" t="s">
        <v>1014</v>
      </c>
    </row>
    <row r="609" spans="1:8" x14ac:dyDescent="0.25">
      <c r="A609" s="50" t="s">
        <v>7397</v>
      </c>
      <c r="B609" s="50" t="s">
        <v>390</v>
      </c>
      <c r="C609" s="50" t="s">
        <v>7398</v>
      </c>
      <c r="D609" s="51">
        <v>550</v>
      </c>
      <c r="E609" s="51" t="s">
        <v>914</v>
      </c>
      <c r="F609" s="51" t="s">
        <v>1198</v>
      </c>
      <c r="G609" s="51" t="s">
        <v>1389</v>
      </c>
      <c r="H609" s="51" t="s">
        <v>2856</v>
      </c>
    </row>
    <row r="610" spans="1:8" ht="45" x14ac:dyDescent="0.25">
      <c r="A610" s="50" t="s">
        <v>7399</v>
      </c>
      <c r="B610" s="50" t="s">
        <v>390</v>
      </c>
      <c r="C610" s="50" t="s">
        <v>7400</v>
      </c>
      <c r="D610" s="51">
        <v>4831</v>
      </c>
      <c r="E610" s="51" t="s">
        <v>914</v>
      </c>
      <c r="F610" s="51" t="s">
        <v>1654</v>
      </c>
      <c r="G610" s="51" t="s">
        <v>4788</v>
      </c>
      <c r="H610" s="51" t="s">
        <v>1656</v>
      </c>
    </row>
    <row r="611" spans="1:8" ht="30" x14ac:dyDescent="0.25">
      <c r="A611" s="50" t="s">
        <v>7401</v>
      </c>
      <c r="B611" s="50" t="s">
        <v>390</v>
      </c>
      <c r="C611" s="50" t="s">
        <v>7402</v>
      </c>
      <c r="D611" s="51">
        <v>6297</v>
      </c>
      <c r="E611" s="51" t="s">
        <v>914</v>
      </c>
      <c r="F611" s="51" t="s">
        <v>973</v>
      </c>
      <c r="G611" s="51" t="s">
        <v>2890</v>
      </c>
      <c r="H611" s="51" t="s">
        <v>7403</v>
      </c>
    </row>
    <row r="612" spans="1:8" x14ac:dyDescent="0.25">
      <c r="A612" s="50" t="s">
        <v>7404</v>
      </c>
      <c r="B612" s="50" t="s">
        <v>390</v>
      </c>
      <c r="C612" s="50" t="s">
        <v>7405</v>
      </c>
      <c r="D612" s="51">
        <v>1073</v>
      </c>
      <c r="E612" s="51" t="s">
        <v>914</v>
      </c>
      <c r="G612" s="51" t="s">
        <v>7406</v>
      </c>
      <c r="H612" s="51" t="s">
        <v>4446</v>
      </c>
    </row>
    <row r="613" spans="1:8" x14ac:dyDescent="0.25">
      <c r="A613" s="50" t="s">
        <v>7407</v>
      </c>
      <c r="B613" s="50" t="s">
        <v>390</v>
      </c>
      <c r="C613" s="50" t="s">
        <v>7408</v>
      </c>
      <c r="D613" s="51">
        <v>2192</v>
      </c>
      <c r="E613" s="51" t="s">
        <v>914</v>
      </c>
      <c r="G613" s="51" t="s">
        <v>7409</v>
      </c>
    </row>
    <row r="614" spans="1:8" ht="30" x14ac:dyDescent="0.25">
      <c r="A614" s="50" t="s">
        <v>7410</v>
      </c>
      <c r="B614" s="50" t="s">
        <v>390</v>
      </c>
      <c r="C614" s="50" t="s">
        <v>7411</v>
      </c>
      <c r="D614" s="51">
        <v>6633</v>
      </c>
      <c r="E614" s="51" t="s">
        <v>914</v>
      </c>
      <c r="F614" s="51" t="s">
        <v>973</v>
      </c>
      <c r="G614" s="51" t="s">
        <v>2890</v>
      </c>
      <c r="H614" s="51" t="s">
        <v>7403</v>
      </c>
    </row>
    <row r="615" spans="1:8" ht="30" x14ac:dyDescent="0.25">
      <c r="A615" s="50" t="s">
        <v>7412</v>
      </c>
      <c r="B615" s="50" t="s">
        <v>390</v>
      </c>
      <c r="C615" s="50" t="s">
        <v>7413</v>
      </c>
      <c r="D615" s="51">
        <v>6259</v>
      </c>
      <c r="E615" s="51" t="s">
        <v>914</v>
      </c>
      <c r="F615" s="51" t="s">
        <v>7414</v>
      </c>
      <c r="G615" s="51" t="s">
        <v>7415</v>
      </c>
      <c r="H615" s="51" t="s">
        <v>7416</v>
      </c>
    </row>
    <row r="616" spans="1:8" x14ac:dyDescent="0.25">
      <c r="A616" s="50" t="s">
        <v>7417</v>
      </c>
      <c r="B616" s="50" t="s">
        <v>390</v>
      </c>
      <c r="C616" s="50" t="s">
        <v>7418</v>
      </c>
      <c r="D616" s="51">
        <v>2202</v>
      </c>
      <c r="E616" s="51" t="s">
        <v>914</v>
      </c>
      <c r="G616" s="51" t="s">
        <v>1399</v>
      </c>
    </row>
    <row r="617" spans="1:8" x14ac:dyDescent="0.25">
      <c r="A617" s="50" t="s">
        <v>7419</v>
      </c>
      <c r="B617" s="50" t="s">
        <v>390</v>
      </c>
      <c r="C617" s="50" t="s">
        <v>7420</v>
      </c>
      <c r="D617" s="51">
        <v>2687</v>
      </c>
      <c r="E617" s="51" t="s">
        <v>914</v>
      </c>
      <c r="G617" s="51" t="s">
        <v>1399</v>
      </c>
    </row>
    <row r="618" spans="1:8" x14ac:dyDescent="0.25">
      <c r="A618" s="50" t="s">
        <v>7421</v>
      </c>
      <c r="B618" s="50" t="s">
        <v>390</v>
      </c>
      <c r="C618" s="50" t="s">
        <v>7422</v>
      </c>
      <c r="D618" s="51">
        <v>5275</v>
      </c>
      <c r="E618" s="51" t="s">
        <v>914</v>
      </c>
      <c r="G618" s="51" t="s">
        <v>1399</v>
      </c>
    </row>
    <row r="619" spans="1:8" x14ac:dyDescent="0.25">
      <c r="A619" s="50" t="s">
        <v>7423</v>
      </c>
      <c r="B619" s="50" t="s">
        <v>390</v>
      </c>
      <c r="C619" s="50" t="s">
        <v>7424</v>
      </c>
      <c r="D619" s="51">
        <v>5574</v>
      </c>
      <c r="E619" s="51" t="s">
        <v>914</v>
      </c>
      <c r="F619" s="51" t="s">
        <v>973</v>
      </c>
      <c r="G619" s="51" t="s">
        <v>925</v>
      </c>
      <c r="H619" s="51" t="s">
        <v>1079</v>
      </c>
    </row>
    <row r="620" spans="1:8" x14ac:dyDescent="0.25">
      <c r="A620" s="50" t="s">
        <v>7425</v>
      </c>
      <c r="B620" s="50" t="s">
        <v>390</v>
      </c>
      <c r="C620" s="50" t="s">
        <v>7426</v>
      </c>
      <c r="D620" s="51">
        <v>5325</v>
      </c>
      <c r="E620" s="51" t="s">
        <v>914</v>
      </c>
      <c r="G620" s="51" t="s">
        <v>7427</v>
      </c>
      <c r="H620" s="51" t="s">
        <v>7428</v>
      </c>
    </row>
    <row r="621" spans="1:8" ht="45" x14ac:dyDescent="0.25">
      <c r="A621" s="50" t="s">
        <v>7429</v>
      </c>
      <c r="B621" s="50" t="s">
        <v>390</v>
      </c>
      <c r="C621" s="50" t="s">
        <v>7430</v>
      </c>
      <c r="D621" s="51">
        <v>3627</v>
      </c>
      <c r="E621" s="51" t="s">
        <v>914</v>
      </c>
      <c r="F621" s="51" t="s">
        <v>1654</v>
      </c>
      <c r="G621" s="51" t="s">
        <v>1655</v>
      </c>
      <c r="H621" s="51" t="s">
        <v>1656</v>
      </c>
    </row>
    <row r="622" spans="1:8" x14ac:dyDescent="0.25">
      <c r="A622" s="50" t="s">
        <v>7431</v>
      </c>
      <c r="B622" s="50" t="s">
        <v>390</v>
      </c>
      <c r="C622" s="50" t="s">
        <v>7432</v>
      </c>
      <c r="D622" s="51">
        <v>1846</v>
      </c>
      <c r="E622" s="51" t="s">
        <v>914</v>
      </c>
      <c r="F622" s="51" t="s">
        <v>1726</v>
      </c>
      <c r="G622" s="51" t="s">
        <v>1727</v>
      </c>
      <c r="H622" s="51" t="s">
        <v>2318</v>
      </c>
    </row>
    <row r="623" spans="1:8" x14ac:dyDescent="0.25">
      <c r="A623" s="50" t="s">
        <v>7433</v>
      </c>
      <c r="B623" s="50" t="s">
        <v>390</v>
      </c>
      <c r="C623" s="50" t="s">
        <v>7434</v>
      </c>
      <c r="D623" s="51">
        <v>1881</v>
      </c>
      <c r="E623" s="51" t="s">
        <v>914</v>
      </c>
      <c r="F623" s="51" t="s">
        <v>973</v>
      </c>
      <c r="G623" s="51" t="s">
        <v>925</v>
      </c>
      <c r="H623" s="51" t="s">
        <v>1079</v>
      </c>
    </row>
    <row r="624" spans="1:8" ht="90" x14ac:dyDescent="0.25">
      <c r="A624" s="50" t="s">
        <v>7435</v>
      </c>
      <c r="B624" s="50" t="s">
        <v>390</v>
      </c>
      <c r="C624" s="50" t="s">
        <v>7436</v>
      </c>
      <c r="D624" s="51">
        <v>3984</v>
      </c>
      <c r="E624" s="51" t="s">
        <v>914</v>
      </c>
      <c r="F624" s="51" t="s">
        <v>4356</v>
      </c>
      <c r="G624" s="51" t="s">
        <v>3000</v>
      </c>
      <c r="H624" s="51" t="s">
        <v>7437</v>
      </c>
    </row>
    <row r="625" spans="1:8" ht="75" x14ac:dyDescent="0.25">
      <c r="A625" s="50" t="s">
        <v>7438</v>
      </c>
      <c r="B625" s="50" t="s">
        <v>390</v>
      </c>
      <c r="C625" s="50" t="s">
        <v>7439</v>
      </c>
      <c r="D625" s="51">
        <v>4360</v>
      </c>
      <c r="E625" s="51" t="s">
        <v>914</v>
      </c>
      <c r="F625" s="51" t="s">
        <v>7440</v>
      </c>
      <c r="G625" s="51" t="s">
        <v>5703</v>
      </c>
      <c r="H625" s="51" t="s">
        <v>7441</v>
      </c>
    </row>
    <row r="626" spans="1:8" x14ac:dyDescent="0.25">
      <c r="A626" s="50" t="s">
        <v>7442</v>
      </c>
      <c r="B626" s="50" t="s">
        <v>390</v>
      </c>
      <c r="C626" s="50" t="s">
        <v>7443</v>
      </c>
      <c r="D626" s="51">
        <v>1285</v>
      </c>
      <c r="E626" s="51" t="s">
        <v>914</v>
      </c>
      <c r="G626" s="51" t="s">
        <v>7444</v>
      </c>
      <c r="H626" s="51" t="s">
        <v>2290</v>
      </c>
    </row>
    <row r="627" spans="1:8" x14ac:dyDescent="0.25">
      <c r="A627" s="50" t="s">
        <v>7445</v>
      </c>
      <c r="B627" s="50" t="s">
        <v>390</v>
      </c>
      <c r="C627" s="50" t="s">
        <v>7446</v>
      </c>
      <c r="D627" s="51">
        <v>1837</v>
      </c>
      <c r="E627" s="51" t="s">
        <v>914</v>
      </c>
      <c r="G627" s="51" t="s">
        <v>7447</v>
      </c>
    </row>
    <row r="628" spans="1:8" ht="30" x14ac:dyDescent="0.25">
      <c r="A628" s="50" t="s">
        <v>7448</v>
      </c>
      <c r="B628" s="50" t="s">
        <v>390</v>
      </c>
      <c r="C628" s="50" t="s">
        <v>7449</v>
      </c>
      <c r="D628" s="51">
        <v>4592</v>
      </c>
      <c r="E628" s="51" t="s">
        <v>1062</v>
      </c>
      <c r="F628" s="51" t="s">
        <v>1198</v>
      </c>
      <c r="G628" s="51" t="s">
        <v>2880</v>
      </c>
      <c r="H628" s="51" t="s">
        <v>7450</v>
      </c>
    </row>
    <row r="629" spans="1:8" x14ac:dyDescent="0.25">
      <c r="A629" s="50" t="s">
        <v>7451</v>
      </c>
      <c r="B629" s="50" t="s">
        <v>390</v>
      </c>
      <c r="C629" s="50" t="s">
        <v>7452</v>
      </c>
      <c r="D629" s="51">
        <v>3519</v>
      </c>
      <c r="E629" s="51" t="s">
        <v>914</v>
      </c>
      <c r="G629" s="51" t="s">
        <v>948</v>
      </c>
      <c r="H629" s="51" t="s">
        <v>7453</v>
      </c>
    </row>
    <row r="630" spans="1:8" x14ac:dyDescent="0.25">
      <c r="A630" s="50" t="s">
        <v>7454</v>
      </c>
      <c r="B630" s="50" t="s">
        <v>390</v>
      </c>
      <c r="C630" s="50" t="s">
        <v>7455</v>
      </c>
      <c r="D630" s="51">
        <v>2282</v>
      </c>
      <c r="E630" s="51" t="s">
        <v>914</v>
      </c>
      <c r="G630" s="51" t="s">
        <v>948</v>
      </c>
      <c r="H630" s="51" t="s">
        <v>7453</v>
      </c>
    </row>
    <row r="631" spans="1:8" ht="30" x14ac:dyDescent="0.25">
      <c r="A631" s="50" t="s">
        <v>7456</v>
      </c>
      <c r="B631" s="50" t="s">
        <v>390</v>
      </c>
      <c r="C631" s="50" t="s">
        <v>7457</v>
      </c>
      <c r="D631" s="51">
        <v>270</v>
      </c>
      <c r="E631" s="51" t="s">
        <v>914</v>
      </c>
      <c r="F631" s="51" t="s">
        <v>1905</v>
      </c>
      <c r="G631" s="51" t="s">
        <v>7458</v>
      </c>
      <c r="H631" s="51" t="s">
        <v>1906</v>
      </c>
    </row>
    <row r="632" spans="1:8" x14ac:dyDescent="0.25">
      <c r="A632" s="50" t="s">
        <v>7459</v>
      </c>
      <c r="B632" s="50" t="s">
        <v>390</v>
      </c>
      <c r="C632" s="50" t="s">
        <v>7460</v>
      </c>
      <c r="D632" s="51">
        <v>4786</v>
      </c>
      <c r="E632" s="51" t="s">
        <v>914</v>
      </c>
      <c r="G632" s="51" t="s">
        <v>7461</v>
      </c>
    </row>
    <row r="633" spans="1:8" ht="30" x14ac:dyDescent="0.25">
      <c r="A633" s="50" t="s">
        <v>7462</v>
      </c>
      <c r="B633" s="50" t="s">
        <v>390</v>
      </c>
      <c r="C633" s="50" t="s">
        <v>7463</v>
      </c>
      <c r="D633" s="51">
        <v>5260</v>
      </c>
      <c r="E633" s="51" t="s">
        <v>914</v>
      </c>
      <c r="F633" s="51" t="s">
        <v>991</v>
      </c>
      <c r="G633" s="51" t="s">
        <v>7464</v>
      </c>
      <c r="H633" s="51" t="s">
        <v>7465</v>
      </c>
    </row>
    <row r="634" spans="1:8" x14ac:dyDescent="0.25">
      <c r="A634" s="50" t="s">
        <v>7466</v>
      </c>
      <c r="B634" s="50" t="s">
        <v>390</v>
      </c>
      <c r="C634" s="50" t="s">
        <v>7467</v>
      </c>
      <c r="D634" s="51">
        <v>4093</v>
      </c>
      <c r="E634" s="51" t="s">
        <v>914</v>
      </c>
      <c r="F634" s="51" t="s">
        <v>991</v>
      </c>
      <c r="G634" s="51" t="s">
        <v>2476</v>
      </c>
      <c r="H634" s="51" t="s">
        <v>1723</v>
      </c>
    </row>
    <row r="635" spans="1:8" x14ac:dyDescent="0.25">
      <c r="A635" s="50" t="s">
        <v>7468</v>
      </c>
      <c r="B635" s="50" t="s">
        <v>390</v>
      </c>
      <c r="C635" s="50" t="s">
        <v>7469</v>
      </c>
      <c r="D635" s="51">
        <v>549</v>
      </c>
      <c r="E635" s="51" t="s">
        <v>914</v>
      </c>
      <c r="G635" s="51" t="s">
        <v>1389</v>
      </c>
    </row>
    <row r="636" spans="1:8" ht="30" x14ac:dyDescent="0.25">
      <c r="A636" s="50" t="s">
        <v>7470</v>
      </c>
      <c r="B636" s="50" t="s">
        <v>390</v>
      </c>
      <c r="C636" s="50" t="s">
        <v>7471</v>
      </c>
      <c r="D636" s="51">
        <v>4221</v>
      </c>
      <c r="E636" s="51" t="s">
        <v>914</v>
      </c>
      <c r="F636" s="51" t="s">
        <v>7472</v>
      </c>
      <c r="G636" s="51" t="s">
        <v>7473</v>
      </c>
      <c r="H636" s="51" t="s">
        <v>7474</v>
      </c>
    </row>
    <row r="637" spans="1:8" x14ac:dyDescent="0.25">
      <c r="A637" s="50" t="s">
        <v>7475</v>
      </c>
      <c r="B637" s="50" t="s">
        <v>390</v>
      </c>
      <c r="C637" s="50" t="s">
        <v>7476</v>
      </c>
      <c r="D637" s="51">
        <v>1397</v>
      </c>
      <c r="E637" s="51" t="s">
        <v>914</v>
      </c>
      <c r="G637" s="51" t="s">
        <v>3854</v>
      </c>
    </row>
    <row r="638" spans="1:8" ht="30" x14ac:dyDescent="0.25">
      <c r="A638" s="50" t="s">
        <v>7477</v>
      </c>
      <c r="B638" s="50" t="s">
        <v>390</v>
      </c>
      <c r="C638" s="50" t="s">
        <v>7478</v>
      </c>
      <c r="D638" s="51">
        <v>1874</v>
      </c>
      <c r="E638" s="51" t="s">
        <v>914</v>
      </c>
      <c r="G638" s="51" t="s">
        <v>7479</v>
      </c>
      <c r="H638" s="51" t="s">
        <v>2605</v>
      </c>
    </row>
    <row r="639" spans="1:8" x14ac:dyDescent="0.25">
      <c r="A639" s="50" t="s">
        <v>7480</v>
      </c>
      <c r="B639" s="50" t="s">
        <v>390</v>
      </c>
      <c r="C639" s="50" t="s">
        <v>7481</v>
      </c>
      <c r="D639" s="51">
        <v>2485</v>
      </c>
      <c r="E639" s="51" t="s">
        <v>914</v>
      </c>
      <c r="G639" s="51" t="s">
        <v>7482</v>
      </c>
    </row>
    <row r="640" spans="1:8" ht="30" x14ac:dyDescent="0.25">
      <c r="A640" s="50" t="s">
        <v>7483</v>
      </c>
      <c r="B640" s="50" t="s">
        <v>390</v>
      </c>
      <c r="C640" s="50" t="s">
        <v>7484</v>
      </c>
      <c r="D640" s="51">
        <v>1761</v>
      </c>
      <c r="E640" s="51" t="s">
        <v>914</v>
      </c>
      <c r="G640" s="51" t="s">
        <v>7479</v>
      </c>
      <c r="H640" s="51" t="s">
        <v>2605</v>
      </c>
    </row>
    <row r="641" spans="1:8" x14ac:dyDescent="0.25">
      <c r="A641" s="50" t="s">
        <v>7485</v>
      </c>
      <c r="B641" s="50" t="s">
        <v>390</v>
      </c>
      <c r="C641" s="50" t="s">
        <v>7486</v>
      </c>
      <c r="D641" s="51">
        <v>2389</v>
      </c>
      <c r="E641" s="51" t="s">
        <v>914</v>
      </c>
      <c r="G641" s="51" t="s">
        <v>7482</v>
      </c>
    </row>
    <row r="642" spans="1:8" ht="45" x14ac:dyDescent="0.25">
      <c r="A642" s="50" t="s">
        <v>7487</v>
      </c>
      <c r="B642" s="50" t="s">
        <v>390</v>
      </c>
      <c r="C642" s="50" t="s">
        <v>7488</v>
      </c>
      <c r="D642" s="51">
        <v>525</v>
      </c>
      <c r="E642" s="51" t="s">
        <v>914</v>
      </c>
      <c r="F642" s="51" t="s">
        <v>3563</v>
      </c>
      <c r="G642" s="51" t="s">
        <v>7489</v>
      </c>
      <c r="H642" s="51" t="s">
        <v>7490</v>
      </c>
    </row>
    <row r="643" spans="1:8" x14ac:dyDescent="0.25">
      <c r="A643" s="50" t="s">
        <v>7491</v>
      </c>
      <c r="B643" s="50" t="s">
        <v>390</v>
      </c>
      <c r="C643" s="50" t="s">
        <v>7492</v>
      </c>
      <c r="D643" s="51">
        <v>2457</v>
      </c>
      <c r="E643" s="51" t="s">
        <v>914</v>
      </c>
      <c r="G643" s="51" t="s">
        <v>7482</v>
      </c>
    </row>
    <row r="644" spans="1:8" ht="30" x14ac:dyDescent="0.25">
      <c r="A644" s="50" t="s">
        <v>7493</v>
      </c>
      <c r="B644" s="50" t="s">
        <v>390</v>
      </c>
      <c r="C644" s="50" t="s">
        <v>7494</v>
      </c>
      <c r="D644" s="51">
        <v>603</v>
      </c>
      <c r="E644" s="51" t="s">
        <v>914</v>
      </c>
      <c r="F644" s="51" t="s">
        <v>1905</v>
      </c>
      <c r="G644" s="51" t="s">
        <v>1727</v>
      </c>
      <c r="H644" s="51" t="s">
        <v>1906</v>
      </c>
    </row>
    <row r="645" spans="1:8" ht="45" x14ac:dyDescent="0.25">
      <c r="A645" s="50" t="s">
        <v>7495</v>
      </c>
      <c r="B645" s="50" t="s">
        <v>390</v>
      </c>
      <c r="C645" s="50" t="s">
        <v>7496</v>
      </c>
      <c r="D645" s="51">
        <v>1386</v>
      </c>
      <c r="E645" s="51" t="s">
        <v>914</v>
      </c>
      <c r="F645" s="51" t="s">
        <v>973</v>
      </c>
      <c r="G645" s="51" t="s">
        <v>2794</v>
      </c>
      <c r="H645" s="51" t="s">
        <v>2795</v>
      </c>
    </row>
    <row r="646" spans="1:8" ht="30" x14ac:dyDescent="0.25">
      <c r="A646" s="50" t="s">
        <v>7497</v>
      </c>
      <c r="B646" s="50" t="s">
        <v>390</v>
      </c>
      <c r="C646" s="50" t="s">
        <v>7498</v>
      </c>
      <c r="D646" s="51">
        <v>1406</v>
      </c>
      <c r="E646" s="51" t="s">
        <v>914</v>
      </c>
      <c r="G646" s="51" t="s">
        <v>7499</v>
      </c>
      <c r="H646" s="51" t="s">
        <v>7500</v>
      </c>
    </row>
    <row r="647" spans="1:8" x14ac:dyDescent="0.25">
      <c r="A647" s="50" t="s">
        <v>7501</v>
      </c>
      <c r="B647" s="50" t="s">
        <v>390</v>
      </c>
      <c r="C647" s="50" t="s">
        <v>7502</v>
      </c>
      <c r="D647" s="51">
        <v>3390</v>
      </c>
      <c r="E647" s="51" t="s">
        <v>914</v>
      </c>
      <c r="G647" s="51" t="s">
        <v>7503</v>
      </c>
      <c r="H647" s="51" t="s">
        <v>7504</v>
      </c>
    </row>
    <row r="648" spans="1:8" ht="30" x14ac:dyDescent="0.25">
      <c r="A648" s="50" t="s">
        <v>7505</v>
      </c>
      <c r="B648" s="50" t="s">
        <v>390</v>
      </c>
      <c r="C648" s="50" t="s">
        <v>7506</v>
      </c>
      <c r="D648" s="51">
        <v>1139</v>
      </c>
      <c r="E648" s="51" t="s">
        <v>914</v>
      </c>
      <c r="G648" s="51" t="s">
        <v>7507</v>
      </c>
    </row>
    <row r="649" spans="1:8" ht="45" x14ac:dyDescent="0.25">
      <c r="A649" s="50" t="s">
        <v>7508</v>
      </c>
      <c r="B649" s="50" t="s">
        <v>390</v>
      </c>
      <c r="C649" s="50" t="s">
        <v>7509</v>
      </c>
      <c r="D649" s="51">
        <v>4640</v>
      </c>
      <c r="E649" s="51" t="s">
        <v>914</v>
      </c>
      <c r="F649" s="51" t="s">
        <v>7510</v>
      </c>
      <c r="G649" s="51" t="s">
        <v>7511</v>
      </c>
      <c r="H649" s="51" t="s">
        <v>7512</v>
      </c>
    </row>
    <row r="650" spans="1:8" x14ac:dyDescent="0.25">
      <c r="A650" s="50" t="s">
        <v>7513</v>
      </c>
      <c r="B650" s="50" t="s">
        <v>390</v>
      </c>
      <c r="C650" s="50" t="s">
        <v>7514</v>
      </c>
      <c r="D650" s="51">
        <v>982</v>
      </c>
      <c r="E650" s="51" t="s">
        <v>952</v>
      </c>
      <c r="G650" s="51" t="s">
        <v>7515</v>
      </c>
    </row>
    <row r="651" spans="1:8" x14ac:dyDescent="0.25">
      <c r="A651" s="50" t="s">
        <v>7516</v>
      </c>
      <c r="B651" s="50" t="s">
        <v>390</v>
      </c>
      <c r="C651" s="50" t="s">
        <v>7517</v>
      </c>
      <c r="D651" s="51">
        <v>608</v>
      </c>
      <c r="E651" s="51" t="s">
        <v>914</v>
      </c>
      <c r="F651" s="51" t="s">
        <v>973</v>
      </c>
      <c r="G651" s="51" t="s">
        <v>7518</v>
      </c>
      <c r="H651" s="51" t="s">
        <v>7519</v>
      </c>
    </row>
    <row r="652" spans="1:8" ht="45" x14ac:dyDescent="0.25">
      <c r="A652" s="50" t="s">
        <v>7520</v>
      </c>
      <c r="B652" s="50" t="s">
        <v>390</v>
      </c>
      <c r="C652" s="50" t="s">
        <v>7521</v>
      </c>
      <c r="D652" s="51">
        <v>7921</v>
      </c>
      <c r="E652" s="51" t="s">
        <v>914</v>
      </c>
      <c r="F652" s="51" t="s">
        <v>973</v>
      </c>
      <c r="G652" s="51" t="s">
        <v>3876</v>
      </c>
      <c r="H652" s="51" t="s">
        <v>7522</v>
      </c>
    </row>
    <row r="653" spans="1:8" ht="75" x14ac:dyDescent="0.25">
      <c r="A653" s="50" t="s">
        <v>7523</v>
      </c>
      <c r="B653" s="50" t="s">
        <v>390</v>
      </c>
      <c r="C653" s="50" t="s">
        <v>7524</v>
      </c>
      <c r="D653" s="51">
        <v>5797</v>
      </c>
      <c r="E653" s="51" t="s">
        <v>914</v>
      </c>
      <c r="F653" s="51" t="s">
        <v>7525</v>
      </c>
      <c r="G653" s="51" t="s">
        <v>7526</v>
      </c>
      <c r="H653" s="51" t="s">
        <v>7527</v>
      </c>
    </row>
    <row r="654" spans="1:8" x14ac:dyDescent="0.25">
      <c r="A654" s="50" t="s">
        <v>7528</v>
      </c>
      <c r="B654" s="50" t="s">
        <v>390</v>
      </c>
      <c r="C654" s="50" t="s">
        <v>7529</v>
      </c>
      <c r="D654" s="51">
        <v>680</v>
      </c>
      <c r="E654" s="51" t="s">
        <v>914</v>
      </c>
      <c r="F654" s="51" t="s">
        <v>973</v>
      </c>
      <c r="G654" s="51" t="s">
        <v>7530</v>
      </c>
      <c r="H654" s="51" t="s">
        <v>7531</v>
      </c>
    </row>
    <row r="655" spans="1:8" ht="30" x14ac:dyDescent="0.25">
      <c r="A655" s="50" t="s">
        <v>7532</v>
      </c>
      <c r="B655" s="50" t="s">
        <v>390</v>
      </c>
      <c r="C655" s="50" t="s">
        <v>7533</v>
      </c>
      <c r="D655" s="51">
        <v>2665</v>
      </c>
      <c r="E655" s="51" t="s">
        <v>914</v>
      </c>
      <c r="F655" s="51" t="s">
        <v>1120</v>
      </c>
      <c r="G655" s="51" t="s">
        <v>3512</v>
      </c>
      <c r="H655" s="51" t="s">
        <v>3513</v>
      </c>
    </row>
    <row r="656" spans="1:8" x14ac:dyDescent="0.25">
      <c r="A656" s="50" t="s">
        <v>7534</v>
      </c>
      <c r="B656" s="50" t="s">
        <v>390</v>
      </c>
      <c r="C656" s="50" t="s">
        <v>7535</v>
      </c>
      <c r="D656" s="51">
        <v>3057</v>
      </c>
      <c r="E656" s="51" t="s">
        <v>914</v>
      </c>
      <c r="G656" s="51" t="s">
        <v>7536</v>
      </c>
      <c r="H656" s="51" t="s">
        <v>1100</v>
      </c>
    </row>
    <row r="657" spans="1:8" ht="75" x14ac:dyDescent="0.25">
      <c r="A657" s="50" t="s">
        <v>7537</v>
      </c>
      <c r="B657" s="50" t="s">
        <v>390</v>
      </c>
      <c r="C657" s="50" t="s">
        <v>7538</v>
      </c>
      <c r="D657" s="51">
        <v>1721</v>
      </c>
      <c r="E657" s="51" t="s">
        <v>914</v>
      </c>
      <c r="F657" s="51" t="s">
        <v>7539</v>
      </c>
      <c r="G657" s="51" t="s">
        <v>7540</v>
      </c>
      <c r="H657" s="51" t="s">
        <v>7541</v>
      </c>
    </row>
    <row r="658" spans="1:8" ht="45" x14ac:dyDescent="0.25">
      <c r="A658" s="50" t="s">
        <v>7542</v>
      </c>
      <c r="B658" s="50" t="s">
        <v>390</v>
      </c>
      <c r="C658" s="50" t="s">
        <v>7543</v>
      </c>
      <c r="D658" s="51">
        <v>7245</v>
      </c>
      <c r="E658" s="51" t="s">
        <v>914</v>
      </c>
      <c r="F658" s="51" t="s">
        <v>973</v>
      </c>
      <c r="G658" s="51" t="s">
        <v>3971</v>
      </c>
      <c r="H658" s="51" t="s">
        <v>3062</v>
      </c>
    </row>
    <row r="659" spans="1:8" x14ac:dyDescent="0.25">
      <c r="A659" s="50" t="s">
        <v>7544</v>
      </c>
      <c r="B659" s="50" t="s">
        <v>390</v>
      </c>
      <c r="C659" s="50" t="s">
        <v>7545</v>
      </c>
      <c r="D659" s="51">
        <v>288</v>
      </c>
      <c r="E659" s="51" t="s">
        <v>914</v>
      </c>
      <c r="F659" s="51" t="s">
        <v>991</v>
      </c>
      <c r="G659" s="51" t="s">
        <v>1852</v>
      </c>
      <c r="H659" s="51" t="s">
        <v>1723</v>
      </c>
    </row>
    <row r="660" spans="1:8" ht="60" x14ac:dyDescent="0.25">
      <c r="A660" s="50" t="s">
        <v>7546</v>
      </c>
      <c r="B660" s="50" t="s">
        <v>390</v>
      </c>
      <c r="C660" s="50" t="s">
        <v>7547</v>
      </c>
      <c r="D660" s="51">
        <v>9946</v>
      </c>
      <c r="E660" s="51" t="s">
        <v>914</v>
      </c>
      <c r="F660" s="51" t="s">
        <v>1553</v>
      </c>
      <c r="G660" s="51" t="s">
        <v>2724</v>
      </c>
      <c r="H660" s="51" t="s">
        <v>2259</v>
      </c>
    </row>
    <row r="661" spans="1:8" ht="45" x14ac:dyDescent="0.25">
      <c r="A661" s="50" t="s">
        <v>7548</v>
      </c>
      <c r="B661" s="50" t="s">
        <v>390</v>
      </c>
      <c r="C661" s="50" t="s">
        <v>7549</v>
      </c>
      <c r="D661" s="51">
        <v>4191</v>
      </c>
      <c r="E661" s="51" t="s">
        <v>914</v>
      </c>
      <c r="F661" s="51" t="s">
        <v>973</v>
      </c>
      <c r="G661" s="51" t="s">
        <v>7550</v>
      </c>
      <c r="H661" s="51" t="s">
        <v>7551</v>
      </c>
    </row>
    <row r="662" spans="1:8" ht="30" x14ac:dyDescent="0.25">
      <c r="A662" s="50" t="s">
        <v>7552</v>
      </c>
      <c r="B662" s="50" t="s">
        <v>390</v>
      </c>
      <c r="C662" s="50" t="s">
        <v>7553</v>
      </c>
      <c r="D662" s="51">
        <v>1467</v>
      </c>
      <c r="E662" s="51" t="s">
        <v>952</v>
      </c>
      <c r="F662" s="51" t="s">
        <v>2309</v>
      </c>
      <c r="G662" s="51" t="s">
        <v>2310</v>
      </c>
      <c r="H662" s="51" t="s">
        <v>2311</v>
      </c>
    </row>
    <row r="663" spans="1:8" ht="30" x14ac:dyDescent="0.25">
      <c r="A663" s="50" t="s">
        <v>7554</v>
      </c>
      <c r="B663" s="50" t="s">
        <v>390</v>
      </c>
      <c r="C663" s="50" t="s">
        <v>7555</v>
      </c>
      <c r="D663" s="51">
        <v>1296</v>
      </c>
      <c r="E663" s="51" t="s">
        <v>952</v>
      </c>
      <c r="F663" s="51" t="s">
        <v>2309</v>
      </c>
      <c r="G663" s="51" t="s">
        <v>7556</v>
      </c>
      <c r="H663" s="51" t="s">
        <v>7557</v>
      </c>
    </row>
    <row r="664" spans="1:8" ht="30" x14ac:dyDescent="0.25">
      <c r="A664" s="50" t="s">
        <v>7558</v>
      </c>
      <c r="B664" s="50" t="s">
        <v>390</v>
      </c>
      <c r="C664" s="50" t="s">
        <v>7559</v>
      </c>
      <c r="D664" s="51">
        <v>1154</v>
      </c>
      <c r="E664" s="51" t="s">
        <v>952</v>
      </c>
      <c r="F664" s="51" t="s">
        <v>2309</v>
      </c>
      <c r="G664" s="51" t="s">
        <v>2310</v>
      </c>
      <c r="H664" s="51" t="s">
        <v>7557</v>
      </c>
    </row>
    <row r="665" spans="1:8" ht="30" x14ac:dyDescent="0.25">
      <c r="A665" s="50" t="s">
        <v>7560</v>
      </c>
      <c r="B665" s="50" t="s">
        <v>390</v>
      </c>
      <c r="C665" s="50" t="s">
        <v>7561</v>
      </c>
      <c r="D665" s="51">
        <v>1048</v>
      </c>
      <c r="E665" s="51" t="s">
        <v>952</v>
      </c>
      <c r="F665" s="51" t="s">
        <v>2309</v>
      </c>
      <c r="G665" s="51" t="s">
        <v>2310</v>
      </c>
      <c r="H665" s="51" t="s">
        <v>2311</v>
      </c>
    </row>
    <row r="666" spans="1:8" ht="30" x14ac:dyDescent="0.25">
      <c r="A666" s="50" t="s">
        <v>7562</v>
      </c>
      <c r="B666" s="50" t="s">
        <v>390</v>
      </c>
      <c r="C666" s="50" t="s">
        <v>7563</v>
      </c>
      <c r="D666" s="51">
        <v>8341</v>
      </c>
      <c r="E666" s="51" t="s">
        <v>914</v>
      </c>
      <c r="F666" s="51" t="s">
        <v>7564</v>
      </c>
      <c r="G666" s="51" t="s">
        <v>7565</v>
      </c>
      <c r="H666" s="51" t="s">
        <v>7566</v>
      </c>
    </row>
    <row r="667" spans="1:8" ht="60" x14ac:dyDescent="0.25">
      <c r="A667" s="50" t="s">
        <v>7567</v>
      </c>
      <c r="B667" s="50" t="s">
        <v>390</v>
      </c>
      <c r="C667" s="50" t="s">
        <v>7568</v>
      </c>
      <c r="D667" s="51">
        <v>303</v>
      </c>
      <c r="E667" s="51" t="s">
        <v>914</v>
      </c>
      <c r="F667" s="51" t="s">
        <v>1553</v>
      </c>
      <c r="G667" s="51" t="s">
        <v>2418</v>
      </c>
      <c r="H667" s="51" t="s">
        <v>7569</v>
      </c>
    </row>
    <row r="668" spans="1:8" ht="60" x14ac:dyDescent="0.25">
      <c r="A668" s="50" t="s">
        <v>7570</v>
      </c>
      <c r="B668" s="50" t="s">
        <v>390</v>
      </c>
      <c r="C668" s="50" t="s">
        <v>7571</v>
      </c>
      <c r="D668" s="51">
        <v>1607</v>
      </c>
      <c r="E668" s="51" t="s">
        <v>914</v>
      </c>
      <c r="F668" s="51" t="s">
        <v>1553</v>
      </c>
      <c r="G668" s="51" t="s">
        <v>2418</v>
      </c>
      <c r="H668" s="51" t="s">
        <v>2259</v>
      </c>
    </row>
    <row r="669" spans="1:8" ht="60" x14ac:dyDescent="0.25">
      <c r="A669" s="50" t="s">
        <v>7572</v>
      </c>
      <c r="B669" s="50" t="s">
        <v>390</v>
      </c>
      <c r="C669" s="50" t="s">
        <v>7573</v>
      </c>
      <c r="D669" s="51">
        <v>1795</v>
      </c>
      <c r="E669" s="51" t="s">
        <v>914</v>
      </c>
      <c r="F669" s="51" t="s">
        <v>1553</v>
      </c>
      <c r="G669" s="51" t="s">
        <v>2418</v>
      </c>
      <c r="H669" s="51" t="s">
        <v>2259</v>
      </c>
    </row>
    <row r="670" spans="1:8" ht="30" x14ac:dyDescent="0.25">
      <c r="A670" s="50" t="s">
        <v>7574</v>
      </c>
      <c r="B670" s="50" t="s">
        <v>390</v>
      </c>
      <c r="C670" s="50" t="s">
        <v>7575</v>
      </c>
      <c r="D670" s="51">
        <v>5870</v>
      </c>
      <c r="E670" s="51" t="s">
        <v>914</v>
      </c>
      <c r="G670" s="51" t="s">
        <v>7576</v>
      </c>
      <c r="H670" s="51" t="s">
        <v>7577</v>
      </c>
    </row>
    <row r="671" spans="1:8" ht="75" x14ac:dyDescent="0.25">
      <c r="A671" s="50" t="s">
        <v>7578</v>
      </c>
      <c r="B671" s="50" t="s">
        <v>390</v>
      </c>
      <c r="C671" s="50" t="s">
        <v>7579</v>
      </c>
      <c r="D671" s="51">
        <v>2282</v>
      </c>
      <c r="E671" s="51" t="s">
        <v>914</v>
      </c>
      <c r="F671" s="51" t="s">
        <v>1248</v>
      </c>
      <c r="G671" s="51" t="s">
        <v>1249</v>
      </c>
      <c r="H671" s="51" t="s">
        <v>1250</v>
      </c>
    </row>
    <row r="672" spans="1:8" ht="45" x14ac:dyDescent="0.25">
      <c r="A672" s="50" t="s">
        <v>7580</v>
      </c>
      <c r="B672" s="50" t="s">
        <v>390</v>
      </c>
      <c r="C672" s="50" t="s">
        <v>7581</v>
      </c>
      <c r="D672" s="51">
        <v>6125</v>
      </c>
      <c r="E672" s="51" t="s">
        <v>914</v>
      </c>
      <c r="F672" s="51" t="s">
        <v>1654</v>
      </c>
      <c r="G672" s="51" t="s">
        <v>4670</v>
      </c>
      <c r="H672" s="51" t="s">
        <v>1656</v>
      </c>
    </row>
    <row r="673" spans="1:8" x14ac:dyDescent="0.25">
      <c r="A673" s="50" t="s">
        <v>7582</v>
      </c>
      <c r="B673" s="50" t="s">
        <v>390</v>
      </c>
      <c r="C673" s="50" t="s">
        <v>7583</v>
      </c>
      <c r="D673" s="51">
        <v>747</v>
      </c>
      <c r="E673" s="51" t="s">
        <v>914</v>
      </c>
      <c r="F673" s="51" t="s">
        <v>1654</v>
      </c>
      <c r="G673" s="51" t="s">
        <v>2729</v>
      </c>
      <c r="H673" s="51" t="s">
        <v>3202</v>
      </c>
    </row>
    <row r="674" spans="1:8" x14ac:dyDescent="0.25">
      <c r="A674" s="50" t="s">
        <v>7584</v>
      </c>
      <c r="B674" s="50" t="s">
        <v>390</v>
      </c>
      <c r="C674" s="50" t="s">
        <v>7585</v>
      </c>
      <c r="D674" s="51">
        <v>804</v>
      </c>
      <c r="E674" s="51" t="s">
        <v>914</v>
      </c>
      <c r="F674" s="51" t="s">
        <v>1654</v>
      </c>
      <c r="G674" s="51" t="s">
        <v>7586</v>
      </c>
      <c r="H674" s="51" t="s">
        <v>3202</v>
      </c>
    </row>
    <row r="675" spans="1:8" ht="45" x14ac:dyDescent="0.25">
      <c r="A675" s="50" t="s">
        <v>7587</v>
      </c>
      <c r="B675" s="50" t="s">
        <v>390</v>
      </c>
      <c r="C675" s="50" t="s">
        <v>7588</v>
      </c>
      <c r="D675" s="51">
        <v>8620</v>
      </c>
      <c r="E675" s="51" t="s">
        <v>914</v>
      </c>
      <c r="F675" s="51" t="s">
        <v>1654</v>
      </c>
      <c r="G675" s="51" t="s">
        <v>2729</v>
      </c>
      <c r="H675" s="51" t="s">
        <v>1656</v>
      </c>
    </row>
    <row r="676" spans="1:8" ht="75" x14ac:dyDescent="0.25">
      <c r="A676" s="50" t="s">
        <v>7589</v>
      </c>
      <c r="B676" s="50" t="s">
        <v>390</v>
      </c>
      <c r="C676" s="50" t="s">
        <v>7590</v>
      </c>
      <c r="D676" s="51">
        <v>1640</v>
      </c>
      <c r="E676" s="51" t="s">
        <v>914</v>
      </c>
      <c r="F676" s="51" t="s">
        <v>1248</v>
      </c>
      <c r="G676" s="51" t="s">
        <v>1249</v>
      </c>
      <c r="H676" s="51" t="s">
        <v>1250</v>
      </c>
    </row>
    <row r="677" spans="1:8" ht="30" x14ac:dyDescent="0.25">
      <c r="A677" s="50" t="s">
        <v>7591</v>
      </c>
      <c r="B677" s="50" t="s">
        <v>390</v>
      </c>
      <c r="C677" s="50" t="s">
        <v>7592</v>
      </c>
      <c r="D677" s="51">
        <v>4047</v>
      </c>
      <c r="E677" s="51" t="s">
        <v>914</v>
      </c>
      <c r="F677" s="51" t="s">
        <v>1321</v>
      </c>
      <c r="G677" s="51" t="s">
        <v>2248</v>
      </c>
      <c r="H677" s="51" t="s">
        <v>1323</v>
      </c>
    </row>
    <row r="678" spans="1:8" ht="60" x14ac:dyDescent="0.25">
      <c r="A678" s="50" t="s">
        <v>7593</v>
      </c>
      <c r="B678" s="50" t="s">
        <v>390</v>
      </c>
      <c r="C678" s="50" t="s">
        <v>7594</v>
      </c>
      <c r="D678" s="51">
        <v>2723</v>
      </c>
      <c r="E678" s="51" t="s">
        <v>914</v>
      </c>
      <c r="F678" s="51" t="s">
        <v>7595</v>
      </c>
      <c r="G678" s="51" t="s">
        <v>7596</v>
      </c>
      <c r="H678" s="51" t="s">
        <v>7596</v>
      </c>
    </row>
    <row r="679" spans="1:8" x14ac:dyDescent="0.25">
      <c r="E679" s="51"/>
    </row>
    <row r="680" spans="1:8" ht="16.5" customHeight="1" x14ac:dyDescent="0.25">
      <c r="A680" s="53" t="s">
        <v>863</v>
      </c>
      <c r="E680" s="51"/>
    </row>
    <row r="681" spans="1:8" ht="45" x14ac:dyDescent="0.25">
      <c r="A681" s="50" t="s">
        <v>7597</v>
      </c>
      <c r="B681" s="50" t="s">
        <v>390</v>
      </c>
      <c r="C681" s="50" t="s">
        <v>7598</v>
      </c>
      <c r="D681" s="51">
        <v>27655</v>
      </c>
      <c r="E681" s="51" t="s">
        <v>914</v>
      </c>
      <c r="F681" s="51" t="s">
        <v>1654</v>
      </c>
      <c r="G681" s="51" t="s">
        <v>7599</v>
      </c>
      <c r="H681" s="51" t="s">
        <v>6992</v>
      </c>
    </row>
    <row r="682" spans="1:8" ht="30" x14ac:dyDescent="0.25">
      <c r="A682" s="50" t="s">
        <v>7600</v>
      </c>
      <c r="B682" s="50" t="s">
        <v>390</v>
      </c>
      <c r="C682" s="50" t="s">
        <v>7601</v>
      </c>
      <c r="D682" s="51">
        <v>2858</v>
      </c>
      <c r="E682" s="51" t="s">
        <v>914</v>
      </c>
      <c r="G682" s="51" t="s">
        <v>6699</v>
      </c>
      <c r="H682" s="51" t="s">
        <v>5356</v>
      </c>
    </row>
    <row r="683" spans="1:8" ht="30" x14ac:dyDescent="0.25">
      <c r="A683" s="50" t="s">
        <v>7602</v>
      </c>
      <c r="B683" s="50" t="s">
        <v>390</v>
      </c>
      <c r="C683" s="50" t="s">
        <v>7603</v>
      </c>
      <c r="D683" s="51">
        <v>5159</v>
      </c>
      <c r="E683" s="51" t="s">
        <v>914</v>
      </c>
      <c r="F683" s="51" t="s">
        <v>1575</v>
      </c>
      <c r="G683" s="51" t="s">
        <v>7604</v>
      </c>
      <c r="H683" s="51" t="s">
        <v>1577</v>
      </c>
    </row>
    <row r="684" spans="1:8" ht="30" x14ac:dyDescent="0.25">
      <c r="A684" s="50" t="s">
        <v>7605</v>
      </c>
      <c r="B684" s="50" t="s">
        <v>390</v>
      </c>
      <c r="C684" s="50" t="s">
        <v>7606</v>
      </c>
      <c r="D684" s="51">
        <v>1806</v>
      </c>
      <c r="E684" s="51" t="s">
        <v>914</v>
      </c>
      <c r="F684" s="51" t="s">
        <v>1575</v>
      </c>
      <c r="G684" s="51" t="s">
        <v>7604</v>
      </c>
      <c r="H684" s="51" t="s">
        <v>1577</v>
      </c>
    </row>
    <row r="685" spans="1:8" x14ac:dyDescent="0.25">
      <c r="A685" s="50" t="s">
        <v>7607</v>
      </c>
      <c r="B685" s="50" t="s">
        <v>390</v>
      </c>
      <c r="C685" s="50" t="s">
        <v>7608</v>
      </c>
      <c r="D685" s="51">
        <v>640</v>
      </c>
      <c r="E685" s="51" t="s">
        <v>914</v>
      </c>
      <c r="G685" s="51" t="s">
        <v>7609</v>
      </c>
    </row>
    <row r="686" spans="1:8" ht="30" x14ac:dyDescent="0.25">
      <c r="A686" s="50" t="s">
        <v>7610</v>
      </c>
      <c r="B686" s="50" t="s">
        <v>390</v>
      </c>
      <c r="C686" s="50" t="s">
        <v>7611</v>
      </c>
      <c r="D686" s="51">
        <v>3360</v>
      </c>
      <c r="E686" s="51" t="s">
        <v>914</v>
      </c>
      <c r="F686" s="51" t="s">
        <v>1510</v>
      </c>
      <c r="G686" s="51" t="s">
        <v>1511</v>
      </c>
      <c r="H686" s="51" t="s">
        <v>3310</v>
      </c>
    </row>
    <row r="687" spans="1:8" ht="75" x14ac:dyDescent="0.25">
      <c r="A687" s="50" t="s">
        <v>7612</v>
      </c>
      <c r="B687" s="50" t="s">
        <v>390</v>
      </c>
      <c r="C687" s="50" t="s">
        <v>7613</v>
      </c>
      <c r="D687" s="51">
        <v>3063</v>
      </c>
      <c r="E687" s="51" t="s">
        <v>914</v>
      </c>
      <c r="F687" s="51" t="s">
        <v>6549</v>
      </c>
      <c r="G687" s="51" t="s">
        <v>6550</v>
      </c>
      <c r="H687" s="51" t="s">
        <v>6551</v>
      </c>
    </row>
    <row r="688" spans="1:8" ht="30" x14ac:dyDescent="0.25">
      <c r="A688" s="50" t="s">
        <v>7614</v>
      </c>
      <c r="B688" s="50" t="s">
        <v>390</v>
      </c>
      <c r="C688" s="50" t="s">
        <v>7615</v>
      </c>
      <c r="D688" s="51">
        <v>3164</v>
      </c>
      <c r="E688" s="51" t="s">
        <v>914</v>
      </c>
      <c r="F688" s="51" t="s">
        <v>1510</v>
      </c>
      <c r="G688" s="51" t="s">
        <v>1511</v>
      </c>
      <c r="H688" s="51" t="s">
        <v>3310</v>
      </c>
    </row>
    <row r="689" spans="1:8" ht="30" x14ac:dyDescent="0.25">
      <c r="A689" s="50" t="s">
        <v>7616</v>
      </c>
      <c r="B689" s="50" t="s">
        <v>390</v>
      </c>
      <c r="C689" s="50" t="s">
        <v>7617</v>
      </c>
      <c r="D689" s="51">
        <v>2923</v>
      </c>
      <c r="E689" s="51" t="s">
        <v>914</v>
      </c>
      <c r="F689" s="51" t="s">
        <v>1575</v>
      </c>
      <c r="G689" s="51" t="s">
        <v>7604</v>
      </c>
      <c r="H689" s="51" t="s">
        <v>1577</v>
      </c>
    </row>
    <row r="690" spans="1:8" ht="30" x14ac:dyDescent="0.25">
      <c r="A690" s="50" t="s">
        <v>7618</v>
      </c>
      <c r="B690" s="50" t="s">
        <v>390</v>
      </c>
      <c r="C690" s="50" t="s">
        <v>7619</v>
      </c>
      <c r="D690" s="51">
        <v>3404</v>
      </c>
      <c r="E690" s="51" t="s">
        <v>914</v>
      </c>
      <c r="F690" s="51" t="s">
        <v>1575</v>
      </c>
      <c r="G690" s="51" t="s">
        <v>7604</v>
      </c>
      <c r="H690" s="51" t="s">
        <v>1577</v>
      </c>
    </row>
    <row r="691" spans="1:8" x14ac:dyDescent="0.25">
      <c r="A691" s="50" t="s">
        <v>7620</v>
      </c>
      <c r="B691" s="50" t="s">
        <v>390</v>
      </c>
      <c r="C691" s="50" t="s">
        <v>7621</v>
      </c>
      <c r="D691" s="51">
        <v>1162</v>
      </c>
      <c r="E691" s="51" t="s">
        <v>1062</v>
      </c>
      <c r="G691" s="51" t="s">
        <v>1055</v>
      </c>
    </row>
    <row r="692" spans="1:8" ht="45" x14ac:dyDescent="0.25">
      <c r="A692" s="50" t="s">
        <v>7622</v>
      </c>
      <c r="B692" s="50" t="s">
        <v>390</v>
      </c>
      <c r="C692" s="50" t="s">
        <v>7623</v>
      </c>
      <c r="D692" s="51">
        <v>4591</v>
      </c>
      <c r="E692" s="51" t="s">
        <v>914</v>
      </c>
      <c r="F692" s="51" t="s">
        <v>1654</v>
      </c>
      <c r="G692" s="51" t="s">
        <v>3201</v>
      </c>
      <c r="H692" s="51" t="s">
        <v>1656</v>
      </c>
    </row>
    <row r="693" spans="1:8" ht="30" x14ac:dyDescent="0.25">
      <c r="A693" s="50" t="s">
        <v>7624</v>
      </c>
      <c r="B693" s="50" t="s">
        <v>390</v>
      </c>
      <c r="C693" s="50" t="s">
        <v>7625</v>
      </c>
      <c r="D693" s="51">
        <v>2443</v>
      </c>
      <c r="E693" s="51" t="s">
        <v>914</v>
      </c>
      <c r="F693" s="51" t="s">
        <v>2309</v>
      </c>
      <c r="G693" s="51" t="s">
        <v>7626</v>
      </c>
      <c r="H693" s="51" t="s">
        <v>2322</v>
      </c>
    </row>
    <row r="694" spans="1:8" ht="30" x14ac:dyDescent="0.25">
      <c r="A694" s="50" t="s">
        <v>7627</v>
      </c>
      <c r="B694" s="50" t="s">
        <v>390</v>
      </c>
      <c r="C694" s="50" t="s">
        <v>7628</v>
      </c>
      <c r="D694" s="51">
        <v>2515</v>
      </c>
      <c r="E694" s="51" t="s">
        <v>914</v>
      </c>
      <c r="F694" s="51" t="s">
        <v>2309</v>
      </c>
      <c r="G694" s="51" t="s">
        <v>7626</v>
      </c>
      <c r="H694" s="51" t="s">
        <v>2322</v>
      </c>
    </row>
    <row r="695" spans="1:8" ht="30" x14ac:dyDescent="0.25">
      <c r="A695" s="50" t="s">
        <v>7629</v>
      </c>
      <c r="B695" s="50" t="s">
        <v>390</v>
      </c>
      <c r="C695" s="50" t="s">
        <v>7630</v>
      </c>
      <c r="D695" s="51">
        <v>2858</v>
      </c>
      <c r="E695" s="51" t="s">
        <v>914</v>
      </c>
      <c r="F695" s="51" t="s">
        <v>2309</v>
      </c>
      <c r="G695" s="51" t="s">
        <v>7626</v>
      </c>
      <c r="H695" s="51" t="s">
        <v>2322</v>
      </c>
    </row>
    <row r="696" spans="1:8" x14ac:dyDescent="0.25">
      <c r="A696" s="50" t="s">
        <v>7631</v>
      </c>
      <c r="B696" s="50" t="s">
        <v>390</v>
      </c>
      <c r="C696" s="50" t="s">
        <v>7632</v>
      </c>
      <c r="D696" s="51">
        <v>1792</v>
      </c>
      <c r="E696" s="51" t="s">
        <v>914</v>
      </c>
      <c r="G696" s="51" t="s">
        <v>1399</v>
      </c>
    </row>
    <row r="697" spans="1:8" x14ac:dyDescent="0.25">
      <c r="A697" s="50" t="s">
        <v>7633</v>
      </c>
      <c r="B697" s="50" t="s">
        <v>390</v>
      </c>
      <c r="C697" s="50" t="s">
        <v>7634</v>
      </c>
      <c r="D697" s="51">
        <v>2246</v>
      </c>
      <c r="E697" s="51" t="s">
        <v>914</v>
      </c>
      <c r="G697" s="51" t="s">
        <v>1399</v>
      </c>
    </row>
    <row r="698" spans="1:8" x14ac:dyDescent="0.25">
      <c r="A698" s="50" t="s">
        <v>7635</v>
      </c>
      <c r="B698" s="50" t="s">
        <v>390</v>
      </c>
      <c r="C698" s="50" t="s">
        <v>7636</v>
      </c>
      <c r="D698" s="51">
        <v>3380</v>
      </c>
      <c r="E698" s="51" t="s">
        <v>914</v>
      </c>
      <c r="G698" s="51" t="s">
        <v>1399</v>
      </c>
    </row>
    <row r="699" spans="1:8" x14ac:dyDescent="0.25">
      <c r="A699" s="50" t="s">
        <v>7637</v>
      </c>
      <c r="B699" s="50" t="s">
        <v>390</v>
      </c>
      <c r="C699" s="50" t="s">
        <v>7638</v>
      </c>
      <c r="D699" s="51">
        <v>3528</v>
      </c>
      <c r="E699" s="51" t="s">
        <v>914</v>
      </c>
      <c r="G699" s="51" t="s">
        <v>1399</v>
      </c>
    </row>
    <row r="700" spans="1:8" x14ac:dyDescent="0.25">
      <c r="A700" s="50" t="s">
        <v>7639</v>
      </c>
      <c r="B700" s="50" t="s">
        <v>390</v>
      </c>
      <c r="C700" s="50" t="s">
        <v>7640</v>
      </c>
      <c r="D700" s="51">
        <v>2743</v>
      </c>
      <c r="E700" s="51" t="s">
        <v>952</v>
      </c>
      <c r="F700" s="51" t="s">
        <v>1087</v>
      </c>
      <c r="G700" s="51" t="s">
        <v>7641</v>
      </c>
      <c r="H700" s="51" t="s">
        <v>5331</v>
      </c>
    </row>
    <row r="701" spans="1:8" ht="30" x14ac:dyDescent="0.25">
      <c r="A701" s="50" t="s">
        <v>7642</v>
      </c>
      <c r="B701" s="50" t="s">
        <v>390</v>
      </c>
      <c r="C701" s="50" t="s">
        <v>7643</v>
      </c>
      <c r="D701" s="51">
        <v>5542</v>
      </c>
      <c r="E701" s="51" t="s">
        <v>914</v>
      </c>
      <c r="G701" s="51" t="s">
        <v>5088</v>
      </c>
      <c r="H701" s="51" t="s">
        <v>1747</v>
      </c>
    </row>
    <row r="702" spans="1:8" x14ac:dyDescent="0.25">
      <c r="A702" s="50" t="s">
        <v>7644</v>
      </c>
      <c r="B702" s="50" t="s">
        <v>390</v>
      </c>
      <c r="C702" s="50" t="s">
        <v>7645</v>
      </c>
      <c r="D702" s="51">
        <v>1342</v>
      </c>
      <c r="E702" s="51" t="s">
        <v>914</v>
      </c>
      <c r="G702" s="51" t="s">
        <v>7646</v>
      </c>
    </row>
    <row r="703" spans="1:8" ht="30" x14ac:dyDescent="0.25">
      <c r="A703" s="50" t="s">
        <v>7647</v>
      </c>
      <c r="B703" s="50" t="s">
        <v>390</v>
      </c>
      <c r="C703" s="50" t="s">
        <v>7648</v>
      </c>
      <c r="D703" s="51">
        <v>6344</v>
      </c>
      <c r="E703" s="51" t="s">
        <v>914</v>
      </c>
      <c r="G703" s="51" t="s">
        <v>5088</v>
      </c>
      <c r="H703" s="51" t="s">
        <v>1747</v>
      </c>
    </row>
    <row r="704" spans="1:8" ht="60" x14ac:dyDescent="0.25">
      <c r="A704" s="50" t="s">
        <v>7649</v>
      </c>
      <c r="B704" s="50" t="s">
        <v>390</v>
      </c>
      <c r="C704" s="50" t="s">
        <v>7650</v>
      </c>
      <c r="D704" s="51">
        <v>4350</v>
      </c>
      <c r="E704" s="51" t="s">
        <v>914</v>
      </c>
      <c r="F704" s="51" t="s">
        <v>1321</v>
      </c>
      <c r="G704" s="51" t="s">
        <v>3000</v>
      </c>
      <c r="H704" s="51" t="s">
        <v>7651</v>
      </c>
    </row>
    <row r="705" spans="1:8" ht="45" x14ac:dyDescent="0.25">
      <c r="A705" s="50" t="s">
        <v>7652</v>
      </c>
      <c r="B705" s="50" t="s">
        <v>390</v>
      </c>
      <c r="C705" s="50" t="s">
        <v>7653</v>
      </c>
      <c r="D705" s="51">
        <v>2379</v>
      </c>
      <c r="E705" s="51" t="s">
        <v>914</v>
      </c>
      <c r="F705" s="51" t="s">
        <v>1321</v>
      </c>
      <c r="G705" s="51" t="s">
        <v>3000</v>
      </c>
      <c r="H705" s="51" t="s">
        <v>2249</v>
      </c>
    </row>
    <row r="706" spans="1:8" ht="45" x14ac:dyDescent="0.25">
      <c r="A706" s="50" t="s">
        <v>7654</v>
      </c>
      <c r="B706" s="50" t="s">
        <v>390</v>
      </c>
      <c r="C706" s="50" t="s">
        <v>7655</v>
      </c>
      <c r="D706" s="51">
        <v>3161</v>
      </c>
      <c r="E706" s="51" t="s">
        <v>914</v>
      </c>
      <c r="F706" s="51" t="s">
        <v>1321</v>
      </c>
      <c r="G706" s="51" t="s">
        <v>6706</v>
      </c>
      <c r="H706" s="51" t="s">
        <v>7656</v>
      </c>
    </row>
    <row r="707" spans="1:8" x14ac:dyDescent="0.25">
      <c r="A707" s="50" t="s">
        <v>7657</v>
      </c>
      <c r="B707" s="50" t="s">
        <v>390</v>
      </c>
      <c r="C707" s="50" t="s">
        <v>7658</v>
      </c>
      <c r="D707" s="51">
        <v>3177</v>
      </c>
      <c r="E707" s="51" t="s">
        <v>914</v>
      </c>
      <c r="G707" s="51" t="s">
        <v>1399</v>
      </c>
    </row>
    <row r="708" spans="1:8" ht="30" x14ac:dyDescent="0.25">
      <c r="A708" s="50" t="s">
        <v>7659</v>
      </c>
      <c r="B708" s="50" t="s">
        <v>390</v>
      </c>
      <c r="C708" s="50" t="s">
        <v>7660</v>
      </c>
      <c r="D708" s="51">
        <v>1321</v>
      </c>
      <c r="E708" s="51" t="s">
        <v>914</v>
      </c>
      <c r="F708" s="51" t="s">
        <v>1775</v>
      </c>
      <c r="G708" s="51" t="s">
        <v>7661</v>
      </c>
      <c r="H708" s="51" t="s">
        <v>7662</v>
      </c>
    </row>
    <row r="709" spans="1:8" x14ac:dyDescent="0.25">
      <c r="A709" s="50" t="s">
        <v>7663</v>
      </c>
      <c r="B709" s="50" t="s">
        <v>390</v>
      </c>
      <c r="C709" s="50" t="s">
        <v>7664</v>
      </c>
      <c r="D709" s="51">
        <v>6412</v>
      </c>
      <c r="E709" s="51" t="s">
        <v>952</v>
      </c>
      <c r="F709" s="51" t="s">
        <v>1198</v>
      </c>
      <c r="G709" s="51" t="s">
        <v>7665</v>
      </c>
      <c r="H709" s="51" t="s">
        <v>7666</v>
      </c>
    </row>
    <row r="710" spans="1:8" ht="30" x14ac:dyDescent="0.25">
      <c r="A710" s="50" t="s">
        <v>7667</v>
      </c>
      <c r="B710" s="50" t="s">
        <v>390</v>
      </c>
      <c r="C710" s="50" t="s">
        <v>7668</v>
      </c>
      <c r="D710" s="51">
        <v>6454</v>
      </c>
      <c r="E710" s="51" t="s">
        <v>914</v>
      </c>
      <c r="F710" s="51" t="s">
        <v>973</v>
      </c>
      <c r="G710" s="51" t="s">
        <v>7669</v>
      </c>
      <c r="H710" s="51" t="s">
        <v>7670</v>
      </c>
    </row>
    <row r="711" spans="1:8" x14ac:dyDescent="0.25">
      <c r="A711" s="50" t="s">
        <v>7671</v>
      </c>
      <c r="B711" s="50" t="s">
        <v>390</v>
      </c>
      <c r="C711" s="50" t="s">
        <v>7672</v>
      </c>
      <c r="D711" s="51">
        <v>5905</v>
      </c>
      <c r="E711" s="51" t="s">
        <v>914</v>
      </c>
      <c r="G711" s="51" t="s">
        <v>7673</v>
      </c>
    </row>
    <row r="712" spans="1:8" ht="30" x14ac:dyDescent="0.25">
      <c r="A712" s="50" t="s">
        <v>7674</v>
      </c>
      <c r="B712" s="50" t="s">
        <v>390</v>
      </c>
      <c r="C712" s="50" t="s">
        <v>7675</v>
      </c>
      <c r="D712" s="51">
        <v>1194</v>
      </c>
      <c r="E712" s="51" t="s">
        <v>914</v>
      </c>
      <c r="F712" s="51" t="s">
        <v>3073</v>
      </c>
      <c r="G712" s="51" t="s">
        <v>2037</v>
      </c>
      <c r="H712" s="51" t="s">
        <v>3074</v>
      </c>
    </row>
    <row r="713" spans="1:8" x14ac:dyDescent="0.25">
      <c r="A713" s="50" t="s">
        <v>7676</v>
      </c>
      <c r="B713" s="50" t="s">
        <v>390</v>
      </c>
      <c r="C713" s="50" t="s">
        <v>7677</v>
      </c>
      <c r="D713" s="51">
        <v>1589</v>
      </c>
      <c r="E713" s="51" t="s">
        <v>914</v>
      </c>
      <c r="G713" s="51" t="s">
        <v>2037</v>
      </c>
    </row>
    <row r="714" spans="1:8" x14ac:dyDescent="0.25">
      <c r="A714" s="50" t="s">
        <v>7678</v>
      </c>
      <c r="B714" s="50" t="s">
        <v>390</v>
      </c>
      <c r="C714" s="50" t="s">
        <v>7679</v>
      </c>
      <c r="D714" s="51">
        <v>3173</v>
      </c>
      <c r="E714" s="51" t="s">
        <v>914</v>
      </c>
      <c r="G714" s="51" t="s">
        <v>1176</v>
      </c>
      <c r="H714" s="51" t="s">
        <v>1177</v>
      </c>
    </row>
    <row r="715" spans="1:8" x14ac:dyDescent="0.25">
      <c r="A715" s="50" t="s">
        <v>7680</v>
      </c>
      <c r="B715" s="50" t="s">
        <v>390</v>
      </c>
      <c r="C715" s="50" t="s">
        <v>7681</v>
      </c>
      <c r="D715" s="51">
        <v>929</v>
      </c>
      <c r="E715" s="51" t="s">
        <v>914</v>
      </c>
      <c r="G715" s="51" t="s">
        <v>7682</v>
      </c>
      <c r="H715" s="51" t="s">
        <v>7683</v>
      </c>
    </row>
    <row r="716" spans="1:8" ht="30" x14ac:dyDescent="0.25">
      <c r="A716" s="50" t="s">
        <v>7684</v>
      </c>
      <c r="B716" s="50" t="s">
        <v>390</v>
      </c>
      <c r="C716" s="50" t="s">
        <v>7685</v>
      </c>
      <c r="D716" s="51">
        <v>1143</v>
      </c>
      <c r="E716" s="51" t="s">
        <v>914</v>
      </c>
      <c r="F716" s="51" t="s">
        <v>1340</v>
      </c>
      <c r="G716" s="51" t="s">
        <v>7686</v>
      </c>
      <c r="H716" s="51" t="s">
        <v>1342</v>
      </c>
    </row>
    <row r="717" spans="1:8" x14ac:dyDescent="0.25">
      <c r="A717" s="50" t="s">
        <v>7687</v>
      </c>
      <c r="B717" s="50" t="s">
        <v>390</v>
      </c>
      <c r="C717" s="50" t="s">
        <v>7688</v>
      </c>
      <c r="D717" s="51">
        <v>18776</v>
      </c>
      <c r="E717" s="51" t="s">
        <v>914</v>
      </c>
      <c r="F717" s="51" t="s">
        <v>1654</v>
      </c>
      <c r="G717" s="51" t="s">
        <v>2683</v>
      </c>
      <c r="H717" s="51" t="s">
        <v>3202</v>
      </c>
    </row>
    <row r="718" spans="1:8" x14ac:dyDescent="0.25">
      <c r="A718" s="50" t="s">
        <v>7689</v>
      </c>
      <c r="B718" s="50" t="s">
        <v>390</v>
      </c>
      <c r="C718" s="50" t="s">
        <v>7690</v>
      </c>
      <c r="D718" s="51">
        <v>9489</v>
      </c>
      <c r="E718" s="51" t="s">
        <v>914</v>
      </c>
      <c r="F718" s="51" t="s">
        <v>1654</v>
      </c>
      <c r="G718" s="51" t="s">
        <v>2683</v>
      </c>
      <c r="H718" s="51" t="s">
        <v>3202</v>
      </c>
    </row>
    <row r="719" spans="1:8" x14ac:dyDescent="0.25">
      <c r="A719" s="50" t="s">
        <v>7691</v>
      </c>
      <c r="B719" s="50" t="s">
        <v>390</v>
      </c>
      <c r="C719" s="50" t="s">
        <v>7692</v>
      </c>
      <c r="D719" s="51">
        <v>1099</v>
      </c>
      <c r="E719" s="51" t="s">
        <v>914</v>
      </c>
      <c r="G719" s="51" t="s">
        <v>7693</v>
      </c>
    </row>
    <row r="720" spans="1:8" x14ac:dyDescent="0.25">
      <c r="A720" s="50" t="s">
        <v>7694</v>
      </c>
      <c r="B720" s="50" t="s">
        <v>390</v>
      </c>
      <c r="C720" s="50" t="s">
        <v>7695</v>
      </c>
      <c r="D720" s="51">
        <v>1518</v>
      </c>
      <c r="E720" s="51" t="s">
        <v>914</v>
      </c>
      <c r="G720" s="51" t="s">
        <v>2883</v>
      </c>
    </row>
    <row r="721" spans="1:8" x14ac:dyDescent="0.25">
      <c r="A721" s="50" t="s">
        <v>7696</v>
      </c>
      <c r="B721" s="50" t="s">
        <v>390</v>
      </c>
      <c r="C721" s="50" t="s">
        <v>7697</v>
      </c>
      <c r="D721" s="51">
        <v>10405</v>
      </c>
      <c r="E721" s="51" t="s">
        <v>914</v>
      </c>
      <c r="F721" s="51" t="s">
        <v>1654</v>
      </c>
      <c r="G721" s="51" t="s">
        <v>2683</v>
      </c>
      <c r="H721" s="51" t="s">
        <v>3202</v>
      </c>
    </row>
    <row r="722" spans="1:8" x14ac:dyDescent="0.25">
      <c r="A722" s="50" t="s">
        <v>7698</v>
      </c>
      <c r="B722" s="50" t="s">
        <v>390</v>
      </c>
      <c r="C722" s="50" t="s">
        <v>7699</v>
      </c>
      <c r="D722" s="51">
        <v>1188</v>
      </c>
      <c r="E722" s="51" t="s">
        <v>914</v>
      </c>
      <c r="G722" s="51" t="s">
        <v>7700</v>
      </c>
    </row>
    <row r="723" spans="1:8" ht="30" x14ac:dyDescent="0.25">
      <c r="A723" s="50" t="s">
        <v>7701</v>
      </c>
      <c r="B723" s="50" t="s">
        <v>390</v>
      </c>
      <c r="C723" s="50" t="s">
        <v>7702</v>
      </c>
      <c r="D723" s="51">
        <v>1901</v>
      </c>
      <c r="E723" s="51" t="s">
        <v>914</v>
      </c>
      <c r="F723" s="51" t="s">
        <v>1321</v>
      </c>
      <c r="G723" s="51" t="s">
        <v>1322</v>
      </c>
      <c r="H723" s="51" t="s">
        <v>1323</v>
      </c>
    </row>
    <row r="724" spans="1:8" ht="45" x14ac:dyDescent="0.25">
      <c r="A724" s="50" t="s">
        <v>7703</v>
      </c>
      <c r="B724" s="50" t="s">
        <v>390</v>
      </c>
      <c r="C724" s="50" t="s">
        <v>7704</v>
      </c>
      <c r="D724" s="51">
        <v>7810</v>
      </c>
      <c r="E724" s="51" t="s">
        <v>914</v>
      </c>
      <c r="F724" s="51" t="s">
        <v>5502</v>
      </c>
      <c r="G724" s="51" t="s">
        <v>7705</v>
      </c>
      <c r="H724" s="51" t="s">
        <v>7706</v>
      </c>
    </row>
    <row r="725" spans="1:8" ht="30" x14ac:dyDescent="0.25">
      <c r="A725" s="50" t="s">
        <v>7707</v>
      </c>
      <c r="B725" s="50" t="s">
        <v>390</v>
      </c>
      <c r="C725" s="50" t="s">
        <v>7708</v>
      </c>
      <c r="D725" s="51">
        <v>2370</v>
      </c>
      <c r="E725" s="51" t="s">
        <v>914</v>
      </c>
      <c r="F725" s="51" t="s">
        <v>7709</v>
      </c>
      <c r="G725" s="51" t="s">
        <v>7710</v>
      </c>
      <c r="H725" s="51" t="s">
        <v>7711</v>
      </c>
    </row>
    <row r="726" spans="1:8" x14ac:dyDescent="0.25">
      <c r="D726" s="51"/>
      <c r="E726" s="51"/>
    </row>
    <row r="727" spans="1:8" x14ac:dyDescent="0.25">
      <c r="A727" s="53" t="s">
        <v>871</v>
      </c>
    </row>
    <row r="728" spans="1:8" ht="30" x14ac:dyDescent="0.25">
      <c r="A728" s="50" t="s">
        <v>7712</v>
      </c>
      <c r="B728" s="50" t="s">
        <v>407</v>
      </c>
      <c r="C728" s="50" t="s">
        <v>7713</v>
      </c>
      <c r="D728" s="51">
        <v>6475</v>
      </c>
      <c r="E728" s="51" t="s">
        <v>914</v>
      </c>
      <c r="F728" s="51" t="s">
        <v>1340</v>
      </c>
      <c r="G728" s="51" t="s">
        <v>7686</v>
      </c>
      <c r="H728" s="51" t="s">
        <v>1342</v>
      </c>
    </row>
    <row r="729" spans="1:8" ht="45" x14ac:dyDescent="0.25">
      <c r="A729" s="50" t="s">
        <v>7714</v>
      </c>
      <c r="B729" s="50" t="s">
        <v>407</v>
      </c>
      <c r="C729" s="50" t="s">
        <v>7715</v>
      </c>
      <c r="D729" s="51">
        <v>2966</v>
      </c>
      <c r="E729" s="51" t="s">
        <v>914</v>
      </c>
      <c r="F729" s="51" t="s">
        <v>4669</v>
      </c>
      <c r="G729" s="51" t="s">
        <v>1655</v>
      </c>
      <c r="H729" s="51" t="s">
        <v>5815</v>
      </c>
    </row>
    <row r="730" spans="1:8" ht="45" x14ac:dyDescent="0.25">
      <c r="A730" s="50" t="s">
        <v>7716</v>
      </c>
      <c r="B730" s="50" t="s">
        <v>407</v>
      </c>
      <c r="C730" s="50" t="s">
        <v>7717</v>
      </c>
      <c r="D730" s="51">
        <v>4265</v>
      </c>
      <c r="E730" s="51" t="s">
        <v>914</v>
      </c>
      <c r="F730" s="51" t="s">
        <v>4669</v>
      </c>
      <c r="G730" s="51" t="s">
        <v>1655</v>
      </c>
      <c r="H730" s="51" t="s">
        <v>5815</v>
      </c>
    </row>
    <row r="731" spans="1:8" ht="30" x14ac:dyDescent="0.25">
      <c r="A731" s="50" t="s">
        <v>7718</v>
      </c>
      <c r="B731" s="50" t="s">
        <v>407</v>
      </c>
      <c r="C731" s="50" t="s">
        <v>7719</v>
      </c>
      <c r="D731" s="51">
        <v>1748</v>
      </c>
      <c r="E731" s="51" t="s">
        <v>914</v>
      </c>
      <c r="F731" s="51" t="s">
        <v>1321</v>
      </c>
      <c r="G731" s="51" t="s">
        <v>4635</v>
      </c>
      <c r="H731" s="51" t="s">
        <v>4456</v>
      </c>
    </row>
    <row r="732" spans="1:8" ht="45" x14ac:dyDescent="0.25">
      <c r="A732" s="50" t="s">
        <v>7720</v>
      </c>
      <c r="B732" s="50" t="s">
        <v>407</v>
      </c>
      <c r="C732" s="50" t="s">
        <v>7721</v>
      </c>
      <c r="D732" s="51">
        <v>10572</v>
      </c>
      <c r="E732" s="51" t="s">
        <v>914</v>
      </c>
      <c r="F732" s="51" t="s">
        <v>7722</v>
      </c>
      <c r="G732" s="51" t="s">
        <v>7723</v>
      </c>
      <c r="H732" s="51" t="s">
        <v>7724</v>
      </c>
    </row>
    <row r="733" spans="1:8" ht="45" x14ac:dyDescent="0.25">
      <c r="A733" s="50" t="s">
        <v>7725</v>
      </c>
      <c r="B733" s="50" t="s">
        <v>407</v>
      </c>
      <c r="C733" s="50" t="s">
        <v>7726</v>
      </c>
      <c r="D733" s="51">
        <v>3418</v>
      </c>
      <c r="E733" s="51" t="s">
        <v>914</v>
      </c>
      <c r="F733" s="51" t="s">
        <v>7727</v>
      </c>
      <c r="G733" s="51" t="s">
        <v>7728</v>
      </c>
      <c r="H733" s="51" t="s">
        <v>7729</v>
      </c>
    </row>
    <row r="734" spans="1:8" ht="45" x14ac:dyDescent="0.25">
      <c r="A734" s="50" t="s">
        <v>7730</v>
      </c>
      <c r="B734" s="50" t="s">
        <v>407</v>
      </c>
      <c r="C734" s="50" t="s">
        <v>7731</v>
      </c>
      <c r="D734" s="51">
        <v>3780</v>
      </c>
      <c r="E734" s="51" t="s">
        <v>914</v>
      </c>
      <c r="F734" s="51" t="s">
        <v>7727</v>
      </c>
      <c r="G734" s="51" t="s">
        <v>7728</v>
      </c>
      <c r="H734" s="51" t="s">
        <v>7729</v>
      </c>
    </row>
    <row r="735" spans="1:8" ht="60" x14ac:dyDescent="0.25">
      <c r="A735" s="50" t="s">
        <v>7732</v>
      </c>
      <c r="B735" s="50" t="s">
        <v>407</v>
      </c>
      <c r="C735" s="50" t="s">
        <v>7733</v>
      </c>
      <c r="D735" s="51">
        <v>2459</v>
      </c>
      <c r="E735" s="51" t="s">
        <v>914</v>
      </c>
      <c r="F735" s="51" t="s">
        <v>1553</v>
      </c>
      <c r="G735" s="51" t="s">
        <v>2418</v>
      </c>
      <c r="H735" s="51" t="s">
        <v>2259</v>
      </c>
    </row>
    <row r="736" spans="1:8" ht="60" x14ac:dyDescent="0.25">
      <c r="A736" s="50" t="s">
        <v>7734</v>
      </c>
      <c r="B736" s="50" t="s">
        <v>407</v>
      </c>
      <c r="C736" s="50" t="s">
        <v>7735</v>
      </c>
      <c r="D736" s="51">
        <v>1010</v>
      </c>
      <c r="E736" s="51" t="s">
        <v>914</v>
      </c>
      <c r="F736" s="51" t="s">
        <v>1553</v>
      </c>
      <c r="G736" s="51" t="s">
        <v>2418</v>
      </c>
      <c r="H736" s="51" t="s">
        <v>2724</v>
      </c>
    </row>
    <row r="737" spans="1:8" ht="60" x14ac:dyDescent="0.25">
      <c r="A737" s="50" t="s">
        <v>7736</v>
      </c>
      <c r="B737" s="50" t="s">
        <v>407</v>
      </c>
      <c r="C737" s="50" t="s">
        <v>7737</v>
      </c>
      <c r="D737" s="51">
        <v>1847</v>
      </c>
      <c r="E737" s="51" t="s">
        <v>914</v>
      </c>
      <c r="F737" s="51" t="s">
        <v>1553</v>
      </c>
      <c r="G737" s="51" t="s">
        <v>2724</v>
      </c>
      <c r="H737" s="51" t="s">
        <v>2259</v>
      </c>
    </row>
    <row r="738" spans="1:8" x14ac:dyDescent="0.25">
      <c r="A738" s="50" t="s">
        <v>7738</v>
      </c>
      <c r="B738" s="50" t="s">
        <v>407</v>
      </c>
      <c r="C738" s="50" t="s">
        <v>7739</v>
      </c>
      <c r="D738" s="51">
        <v>1099</v>
      </c>
      <c r="E738" s="51" t="s">
        <v>914</v>
      </c>
      <c r="F738" s="51" t="s">
        <v>2901</v>
      </c>
      <c r="G738" s="51" t="s">
        <v>7740</v>
      </c>
      <c r="H738" s="51" t="s">
        <v>7741</v>
      </c>
    </row>
    <row r="739" spans="1:8" x14ac:dyDescent="0.25">
      <c r="A739" s="50" t="s">
        <v>7742</v>
      </c>
      <c r="B739" s="50" t="s">
        <v>407</v>
      </c>
      <c r="C739" s="50" t="s">
        <v>7743</v>
      </c>
      <c r="D739" s="51">
        <v>5295</v>
      </c>
      <c r="E739" s="51" t="s">
        <v>914</v>
      </c>
      <c r="G739" s="51" t="s">
        <v>7744</v>
      </c>
      <c r="H739" s="51" t="s">
        <v>7745</v>
      </c>
    </row>
    <row r="740" spans="1:8" x14ac:dyDescent="0.25">
      <c r="A740" s="50" t="s">
        <v>7746</v>
      </c>
      <c r="B740" s="50" t="s">
        <v>407</v>
      </c>
      <c r="C740" s="50" t="s">
        <v>7747</v>
      </c>
      <c r="D740" s="51">
        <v>6173</v>
      </c>
      <c r="E740" s="51" t="s">
        <v>914</v>
      </c>
      <c r="G740" s="51" t="s">
        <v>7748</v>
      </c>
      <c r="H740" s="51" t="s">
        <v>7749</v>
      </c>
    </row>
    <row r="741" spans="1:8" ht="45" x14ac:dyDescent="0.25">
      <c r="A741" s="50" t="s">
        <v>7750</v>
      </c>
      <c r="B741" s="50" t="s">
        <v>407</v>
      </c>
      <c r="C741" s="50" t="s">
        <v>7751</v>
      </c>
      <c r="D741" s="51">
        <v>3574</v>
      </c>
      <c r="E741" s="51" t="s">
        <v>914</v>
      </c>
      <c r="F741" s="51" t="s">
        <v>7752</v>
      </c>
      <c r="G741" s="51" t="s">
        <v>7753</v>
      </c>
      <c r="H741" s="51" t="s">
        <v>7754</v>
      </c>
    </row>
    <row r="742" spans="1:8" ht="30" x14ac:dyDescent="0.25">
      <c r="A742" s="50" t="s">
        <v>7755</v>
      </c>
      <c r="B742" s="50" t="s">
        <v>407</v>
      </c>
      <c r="C742" s="50" t="s">
        <v>7756</v>
      </c>
      <c r="D742" s="51">
        <v>4061</v>
      </c>
      <c r="E742" s="51" t="s">
        <v>914</v>
      </c>
      <c r="F742" s="51" t="s">
        <v>2953</v>
      </c>
      <c r="G742" s="51" t="s">
        <v>7757</v>
      </c>
      <c r="H742" s="51" t="s">
        <v>7758</v>
      </c>
    </row>
    <row r="743" spans="1:8" x14ac:dyDescent="0.25">
      <c r="A743" s="50" t="s">
        <v>7759</v>
      </c>
      <c r="B743" s="50" t="s">
        <v>407</v>
      </c>
      <c r="C743" s="50" t="s">
        <v>7760</v>
      </c>
      <c r="D743" s="51">
        <v>2616</v>
      </c>
      <c r="E743" s="51" t="s">
        <v>914</v>
      </c>
      <c r="G743" s="51" t="s">
        <v>7761</v>
      </c>
      <c r="H743" s="51" t="s">
        <v>7762</v>
      </c>
    </row>
    <row r="744" spans="1:8" x14ac:dyDescent="0.25">
      <c r="A744" s="50" t="s">
        <v>7763</v>
      </c>
      <c r="B744" s="50" t="s">
        <v>407</v>
      </c>
      <c r="C744" s="50" t="s">
        <v>7764</v>
      </c>
      <c r="D744" s="51">
        <v>435</v>
      </c>
      <c r="E744" s="51" t="s">
        <v>914</v>
      </c>
      <c r="G744" s="51" t="s">
        <v>7765</v>
      </c>
      <c r="H744" s="51" t="s">
        <v>7766</v>
      </c>
    </row>
    <row r="745" spans="1:8" x14ac:dyDescent="0.25">
      <c r="A745" s="50" t="s">
        <v>7767</v>
      </c>
      <c r="B745" s="50" t="s">
        <v>407</v>
      </c>
      <c r="C745" s="50" t="s">
        <v>7768</v>
      </c>
      <c r="D745" s="51">
        <v>2045</v>
      </c>
      <c r="E745" s="51" t="s">
        <v>952</v>
      </c>
      <c r="F745" s="51" t="s">
        <v>973</v>
      </c>
      <c r="G745" s="51" t="s">
        <v>1947</v>
      </c>
      <c r="H745" s="51" t="s">
        <v>1161</v>
      </c>
    </row>
    <row r="746" spans="1:8" ht="60" x14ac:dyDescent="0.25">
      <c r="A746" s="50" t="s">
        <v>7769</v>
      </c>
      <c r="B746" s="50" t="s">
        <v>407</v>
      </c>
      <c r="C746" s="50" t="s">
        <v>7770</v>
      </c>
      <c r="D746" s="51">
        <v>2897</v>
      </c>
      <c r="E746" s="51" t="s">
        <v>914</v>
      </c>
      <c r="F746" s="51" t="s">
        <v>7771</v>
      </c>
      <c r="G746" s="51" t="s">
        <v>7772</v>
      </c>
      <c r="H746" s="51" t="s">
        <v>7773</v>
      </c>
    </row>
    <row r="747" spans="1:8" x14ac:dyDescent="0.25">
      <c r="A747" s="50" t="s">
        <v>7774</v>
      </c>
      <c r="B747" s="50" t="s">
        <v>407</v>
      </c>
      <c r="C747" s="50" t="s">
        <v>7775</v>
      </c>
      <c r="D747" s="51">
        <v>4628</v>
      </c>
      <c r="E747" s="51" t="s">
        <v>914</v>
      </c>
      <c r="G747" s="51" t="s">
        <v>7761</v>
      </c>
      <c r="H747" s="51" t="s">
        <v>7762</v>
      </c>
    </row>
    <row r="748" spans="1:8" x14ac:dyDescent="0.25">
      <c r="A748" s="50" t="s">
        <v>7776</v>
      </c>
      <c r="B748" s="50" t="s">
        <v>407</v>
      </c>
      <c r="C748" s="50" t="s">
        <v>7777</v>
      </c>
      <c r="D748" s="51">
        <v>3477</v>
      </c>
      <c r="E748" s="51" t="s">
        <v>914</v>
      </c>
      <c r="G748" s="51" t="s">
        <v>7778</v>
      </c>
      <c r="H748" s="51" t="s">
        <v>7779</v>
      </c>
    </row>
    <row r="749" spans="1:8" ht="30" x14ac:dyDescent="0.25">
      <c r="A749" s="50" t="s">
        <v>7780</v>
      </c>
      <c r="B749" s="50" t="s">
        <v>407</v>
      </c>
      <c r="C749" s="50" t="s">
        <v>7781</v>
      </c>
      <c r="D749" s="51">
        <v>3481</v>
      </c>
      <c r="E749" s="51" t="s">
        <v>914</v>
      </c>
      <c r="F749" s="51" t="s">
        <v>7782</v>
      </c>
      <c r="G749" s="51" t="s">
        <v>7783</v>
      </c>
      <c r="H749" s="51" t="s">
        <v>7784</v>
      </c>
    </row>
    <row r="750" spans="1:8" ht="30" x14ac:dyDescent="0.25">
      <c r="A750" s="50" t="s">
        <v>7785</v>
      </c>
      <c r="B750" s="50" t="s">
        <v>407</v>
      </c>
      <c r="C750" s="50" t="s">
        <v>7786</v>
      </c>
      <c r="D750" s="51">
        <v>411</v>
      </c>
      <c r="E750" s="51" t="s">
        <v>914</v>
      </c>
      <c r="F750" s="51" t="s">
        <v>2816</v>
      </c>
      <c r="G750" s="51" t="s">
        <v>2817</v>
      </c>
      <c r="H750" s="51" t="s">
        <v>2818</v>
      </c>
    </row>
    <row r="751" spans="1:8" x14ac:dyDescent="0.25">
      <c r="A751" s="50" t="s">
        <v>7787</v>
      </c>
      <c r="B751" s="50" t="s">
        <v>407</v>
      </c>
      <c r="C751" s="50" t="s">
        <v>7788</v>
      </c>
      <c r="D751" s="51">
        <v>772</v>
      </c>
      <c r="E751" s="51" t="s">
        <v>914</v>
      </c>
      <c r="G751" s="51" t="s">
        <v>7789</v>
      </c>
    </row>
    <row r="752" spans="1:8" x14ac:dyDescent="0.25">
      <c r="A752" s="50" t="s">
        <v>7790</v>
      </c>
      <c r="B752" s="50" t="s">
        <v>407</v>
      </c>
      <c r="C752" s="50" t="s">
        <v>7791</v>
      </c>
      <c r="D752" s="51">
        <v>788</v>
      </c>
      <c r="E752" s="51" t="s">
        <v>914</v>
      </c>
      <c r="F752" s="51" t="s">
        <v>1654</v>
      </c>
      <c r="G752" s="51" t="s">
        <v>4788</v>
      </c>
      <c r="H752" s="51" t="s">
        <v>3202</v>
      </c>
    </row>
    <row r="753" spans="1:8" x14ac:dyDescent="0.25">
      <c r="A753" s="50" t="s">
        <v>7792</v>
      </c>
      <c r="B753" s="50" t="s">
        <v>407</v>
      </c>
      <c r="C753" s="50" t="s">
        <v>7793</v>
      </c>
      <c r="D753" s="51">
        <v>960</v>
      </c>
      <c r="E753" s="51" t="s">
        <v>914</v>
      </c>
      <c r="G753" s="51" t="s">
        <v>7794</v>
      </c>
    </row>
    <row r="754" spans="1:8" x14ac:dyDescent="0.25">
      <c r="A754" s="50" t="s">
        <v>7795</v>
      </c>
      <c r="B754" s="50" t="s">
        <v>407</v>
      </c>
      <c r="C754" s="50" t="s">
        <v>7796</v>
      </c>
      <c r="D754" s="51">
        <v>1053</v>
      </c>
      <c r="E754" s="51" t="s">
        <v>914</v>
      </c>
      <c r="G754" s="51" t="s">
        <v>7797</v>
      </c>
    </row>
    <row r="755" spans="1:8" x14ac:dyDescent="0.25">
      <c r="A755" s="50" t="s">
        <v>7798</v>
      </c>
      <c r="B755" s="50" t="s">
        <v>407</v>
      </c>
      <c r="C755" s="50" t="s">
        <v>7799</v>
      </c>
      <c r="D755" s="51">
        <v>3502</v>
      </c>
      <c r="E755" s="51" t="s">
        <v>914</v>
      </c>
      <c r="F755" s="51" t="s">
        <v>7800</v>
      </c>
      <c r="G755" s="51" t="s">
        <v>7801</v>
      </c>
      <c r="H755" s="51" t="s">
        <v>7802</v>
      </c>
    </row>
    <row r="756" spans="1:8" ht="75" x14ac:dyDescent="0.25">
      <c r="A756" s="50" t="s">
        <v>7803</v>
      </c>
      <c r="B756" s="50" t="s">
        <v>407</v>
      </c>
      <c r="C756" s="50" t="s">
        <v>7804</v>
      </c>
      <c r="D756" s="51">
        <v>11106</v>
      </c>
      <c r="E756" s="51" t="s">
        <v>914</v>
      </c>
      <c r="F756" s="51" t="s">
        <v>7805</v>
      </c>
      <c r="G756" s="51" t="s">
        <v>7806</v>
      </c>
      <c r="H756" s="51" t="s">
        <v>7807</v>
      </c>
    </row>
    <row r="757" spans="1:8" ht="30" x14ac:dyDescent="0.25">
      <c r="A757" s="50" t="s">
        <v>7808</v>
      </c>
      <c r="B757" s="50" t="s">
        <v>407</v>
      </c>
      <c r="C757" s="50" t="s">
        <v>7809</v>
      </c>
      <c r="D757" s="51">
        <v>4328</v>
      </c>
      <c r="E757" s="51" t="s">
        <v>914</v>
      </c>
      <c r="F757" s="51" t="s">
        <v>7810</v>
      </c>
      <c r="G757" s="51" t="s">
        <v>7811</v>
      </c>
      <c r="H757" s="51" t="s">
        <v>7812</v>
      </c>
    </row>
    <row r="758" spans="1:8" x14ac:dyDescent="0.25">
      <c r="A758" s="50" t="s">
        <v>7813</v>
      </c>
      <c r="B758" s="50" t="s">
        <v>407</v>
      </c>
      <c r="C758" s="50" t="s">
        <v>7814</v>
      </c>
      <c r="D758" s="51">
        <v>885</v>
      </c>
      <c r="E758" s="51" t="s">
        <v>914</v>
      </c>
      <c r="F758" s="51" t="s">
        <v>973</v>
      </c>
      <c r="G758" s="51" t="s">
        <v>7815</v>
      </c>
      <c r="H758" s="51" t="s">
        <v>7816</v>
      </c>
    </row>
    <row r="759" spans="1:8" ht="30" x14ac:dyDescent="0.25">
      <c r="A759" s="50" t="s">
        <v>7817</v>
      </c>
      <c r="B759" s="50" t="s">
        <v>407</v>
      </c>
      <c r="C759" s="50" t="s">
        <v>7818</v>
      </c>
      <c r="D759" s="51">
        <v>4920</v>
      </c>
      <c r="E759" s="51" t="s">
        <v>914</v>
      </c>
      <c r="F759" s="51" t="s">
        <v>7810</v>
      </c>
      <c r="G759" s="51" t="s">
        <v>7811</v>
      </c>
      <c r="H759" s="51" t="s">
        <v>7819</v>
      </c>
    </row>
    <row r="760" spans="1:8" ht="45" x14ac:dyDescent="0.25">
      <c r="A760" s="50" t="s">
        <v>7820</v>
      </c>
      <c r="B760" s="50" t="s">
        <v>407</v>
      </c>
      <c r="C760" s="50" t="s">
        <v>7821</v>
      </c>
      <c r="D760" s="51">
        <v>5516</v>
      </c>
      <c r="E760" s="51" t="s">
        <v>914</v>
      </c>
      <c r="F760" s="51" t="s">
        <v>7822</v>
      </c>
      <c r="G760" s="51" t="s">
        <v>3936</v>
      </c>
      <c r="H760" s="51" t="s">
        <v>7823</v>
      </c>
    </row>
    <row r="761" spans="1:8" x14ac:dyDescent="0.25">
      <c r="A761" s="50" t="s">
        <v>7824</v>
      </c>
      <c r="B761" s="50" t="s">
        <v>407</v>
      </c>
      <c r="C761" s="50" t="s">
        <v>7825</v>
      </c>
      <c r="D761" s="51">
        <v>3640</v>
      </c>
      <c r="E761" s="51" t="s">
        <v>914</v>
      </c>
      <c r="G761" s="51" t="s">
        <v>7826</v>
      </c>
    </row>
    <row r="762" spans="1:8" ht="75" x14ac:dyDescent="0.25">
      <c r="A762" s="50" t="s">
        <v>7827</v>
      </c>
      <c r="B762" s="50" t="s">
        <v>407</v>
      </c>
      <c r="C762" s="50" t="s">
        <v>7828</v>
      </c>
      <c r="D762" s="51">
        <v>9978</v>
      </c>
      <c r="E762" s="51" t="s">
        <v>914</v>
      </c>
      <c r="F762" s="51" t="s">
        <v>2746</v>
      </c>
      <c r="G762" s="51" t="s">
        <v>6123</v>
      </c>
      <c r="H762" s="51" t="s">
        <v>7829</v>
      </c>
    </row>
    <row r="763" spans="1:8" ht="60" x14ac:dyDescent="0.25">
      <c r="A763" s="50" t="s">
        <v>7830</v>
      </c>
      <c r="B763" s="50" t="s">
        <v>407</v>
      </c>
      <c r="C763" s="50" t="s">
        <v>7831</v>
      </c>
      <c r="D763" s="51">
        <v>4089</v>
      </c>
      <c r="E763" s="51" t="s">
        <v>914</v>
      </c>
      <c r="F763" s="51" t="s">
        <v>4279</v>
      </c>
      <c r="G763" s="51" t="s">
        <v>6467</v>
      </c>
      <c r="H763" s="51" t="s">
        <v>7832</v>
      </c>
    </row>
    <row r="764" spans="1:8" x14ac:dyDescent="0.25">
      <c r="A764" s="50" t="s">
        <v>7833</v>
      </c>
      <c r="B764" s="50" t="s">
        <v>407</v>
      </c>
      <c r="C764" s="50" t="s">
        <v>7834</v>
      </c>
      <c r="D764" s="51">
        <v>273</v>
      </c>
      <c r="E764" s="51" t="s">
        <v>1054</v>
      </c>
      <c r="G764" s="51" t="s">
        <v>7835</v>
      </c>
    </row>
    <row r="765" spans="1:8" ht="60" x14ac:dyDescent="0.25">
      <c r="A765" s="50" t="s">
        <v>7836</v>
      </c>
      <c r="B765" s="50" t="s">
        <v>407</v>
      </c>
      <c r="C765" s="50" t="s">
        <v>7837</v>
      </c>
      <c r="D765" s="51">
        <v>662</v>
      </c>
      <c r="E765" s="51" t="s">
        <v>914</v>
      </c>
      <c r="F765" s="51" t="s">
        <v>1553</v>
      </c>
      <c r="G765" s="51" t="s">
        <v>2418</v>
      </c>
      <c r="H765" s="51" t="s">
        <v>2259</v>
      </c>
    </row>
    <row r="766" spans="1:8" x14ac:dyDescent="0.25">
      <c r="A766" s="50" t="s">
        <v>7838</v>
      </c>
      <c r="B766" s="50" t="s">
        <v>407</v>
      </c>
      <c r="C766" s="50" t="s">
        <v>7839</v>
      </c>
      <c r="D766" s="51">
        <v>3156</v>
      </c>
      <c r="E766" s="51" t="s">
        <v>914</v>
      </c>
      <c r="G766" s="51" t="s">
        <v>7840</v>
      </c>
      <c r="H766" s="51" t="s">
        <v>7841</v>
      </c>
    </row>
    <row r="767" spans="1:8" x14ac:dyDescent="0.25">
      <c r="A767" s="50" t="s">
        <v>7842</v>
      </c>
      <c r="B767" s="50" t="s">
        <v>407</v>
      </c>
      <c r="C767" s="50" t="s">
        <v>7843</v>
      </c>
      <c r="D767" s="51">
        <v>2349</v>
      </c>
      <c r="E767" s="51" t="s">
        <v>914</v>
      </c>
      <c r="G767" s="51" t="s">
        <v>3619</v>
      </c>
      <c r="H767" s="51" t="s">
        <v>3620</v>
      </c>
    </row>
    <row r="768" spans="1:8" x14ac:dyDescent="0.25">
      <c r="A768" s="50" t="s">
        <v>7844</v>
      </c>
      <c r="B768" s="50" t="s">
        <v>407</v>
      </c>
      <c r="C768" s="50" t="s">
        <v>7845</v>
      </c>
      <c r="D768" s="51">
        <v>2366</v>
      </c>
      <c r="E768" s="51" t="s">
        <v>914</v>
      </c>
      <c r="F768" s="51" t="s">
        <v>973</v>
      </c>
      <c r="G768" s="51" t="s">
        <v>925</v>
      </c>
      <c r="H768" s="51" t="s">
        <v>1079</v>
      </c>
    </row>
    <row r="769" spans="1:8" x14ac:dyDescent="0.25">
      <c r="A769" s="50" t="s">
        <v>7846</v>
      </c>
      <c r="B769" s="50" t="s">
        <v>407</v>
      </c>
      <c r="C769" s="50" t="s">
        <v>7847</v>
      </c>
      <c r="D769" s="51">
        <v>4027</v>
      </c>
      <c r="E769" s="51" t="s">
        <v>914</v>
      </c>
      <c r="F769" s="51" t="s">
        <v>1491</v>
      </c>
      <c r="G769" s="51" t="s">
        <v>7848</v>
      </c>
      <c r="H769" s="51" t="s">
        <v>2586</v>
      </c>
    </row>
    <row r="770" spans="1:8" ht="30" x14ac:dyDescent="0.25">
      <c r="A770" s="50" t="s">
        <v>7849</v>
      </c>
      <c r="B770" s="50" t="s">
        <v>407</v>
      </c>
      <c r="C770" s="50" t="s">
        <v>7850</v>
      </c>
      <c r="D770" s="51">
        <v>2892</v>
      </c>
      <c r="E770" s="51" t="s">
        <v>914</v>
      </c>
      <c r="F770" s="51" t="s">
        <v>4957</v>
      </c>
      <c r="G770" s="51" t="s">
        <v>7851</v>
      </c>
      <c r="H770" s="51" t="s">
        <v>4959</v>
      </c>
    </row>
    <row r="771" spans="1:8" ht="30" x14ac:dyDescent="0.25">
      <c r="A771" s="50" t="s">
        <v>7852</v>
      </c>
      <c r="B771" s="50" t="s">
        <v>407</v>
      </c>
      <c r="C771" s="50" t="s">
        <v>7853</v>
      </c>
      <c r="D771" s="51">
        <v>2461</v>
      </c>
      <c r="E771" s="51" t="s">
        <v>914</v>
      </c>
      <c r="F771" s="51" t="s">
        <v>2309</v>
      </c>
      <c r="G771" s="51" t="s">
        <v>4475</v>
      </c>
      <c r="H771" s="51" t="s">
        <v>2322</v>
      </c>
    </row>
    <row r="772" spans="1:8" x14ac:dyDescent="0.25">
      <c r="A772" s="50" t="s">
        <v>7854</v>
      </c>
      <c r="B772" s="50" t="s">
        <v>407</v>
      </c>
      <c r="C772" s="50" t="s">
        <v>7855</v>
      </c>
      <c r="D772" s="51">
        <v>249</v>
      </c>
      <c r="E772" s="51" t="s">
        <v>914</v>
      </c>
      <c r="G772" s="51" t="s">
        <v>7856</v>
      </c>
    </row>
    <row r="773" spans="1:8" x14ac:dyDescent="0.25">
      <c r="A773" s="50" t="s">
        <v>7857</v>
      </c>
      <c r="B773" s="50" t="s">
        <v>407</v>
      </c>
      <c r="C773" s="50" t="s">
        <v>7858</v>
      </c>
      <c r="D773" s="51">
        <v>1806</v>
      </c>
      <c r="E773" s="51" t="s">
        <v>914</v>
      </c>
      <c r="G773" s="51" t="s">
        <v>2332</v>
      </c>
      <c r="H773" s="51" t="s">
        <v>2333</v>
      </c>
    </row>
    <row r="774" spans="1:8" x14ac:dyDescent="0.25">
      <c r="A774" s="50" t="s">
        <v>7859</v>
      </c>
      <c r="B774" s="50" t="s">
        <v>407</v>
      </c>
      <c r="C774" s="50" t="s">
        <v>7860</v>
      </c>
      <c r="D774" s="51">
        <v>2107</v>
      </c>
      <c r="E774" s="51" t="s">
        <v>914</v>
      </c>
      <c r="G774" s="51" t="s">
        <v>2332</v>
      </c>
      <c r="H774" s="51" t="s">
        <v>2333</v>
      </c>
    </row>
    <row r="775" spans="1:8" x14ac:dyDescent="0.25">
      <c r="A775" s="50" t="s">
        <v>7861</v>
      </c>
      <c r="B775" s="50" t="s">
        <v>407</v>
      </c>
      <c r="C775" s="50" t="s">
        <v>7862</v>
      </c>
      <c r="D775" s="51">
        <v>395</v>
      </c>
      <c r="E775" s="51" t="s">
        <v>914</v>
      </c>
      <c r="G775" s="51" t="s">
        <v>7863</v>
      </c>
    </row>
    <row r="776" spans="1:8" ht="30" x14ac:dyDescent="0.25">
      <c r="A776" s="50" t="s">
        <v>7864</v>
      </c>
      <c r="B776" s="50" t="s">
        <v>407</v>
      </c>
      <c r="C776" s="50" t="s">
        <v>7865</v>
      </c>
      <c r="D776" s="51">
        <v>2023</v>
      </c>
      <c r="E776" s="51" t="s">
        <v>914</v>
      </c>
      <c r="F776" s="51" t="s">
        <v>2309</v>
      </c>
      <c r="G776" s="51" t="s">
        <v>2321</v>
      </c>
      <c r="H776" s="51" t="s">
        <v>2322</v>
      </c>
    </row>
    <row r="777" spans="1:8" ht="30" x14ac:dyDescent="0.25">
      <c r="A777" s="50" t="s">
        <v>7866</v>
      </c>
      <c r="B777" s="50" t="s">
        <v>407</v>
      </c>
      <c r="C777" s="50" t="s">
        <v>7867</v>
      </c>
      <c r="D777" s="51">
        <v>4880</v>
      </c>
      <c r="E777" s="51" t="s">
        <v>914</v>
      </c>
      <c r="F777" s="51" t="s">
        <v>1280</v>
      </c>
      <c r="G777" s="51" t="s">
        <v>7868</v>
      </c>
      <c r="H777" s="51" t="s">
        <v>7869</v>
      </c>
    </row>
    <row r="778" spans="1:8" x14ac:dyDescent="0.25">
      <c r="A778" s="50" t="s">
        <v>7870</v>
      </c>
      <c r="B778" s="50" t="s">
        <v>407</v>
      </c>
      <c r="C778" s="50" t="s">
        <v>7871</v>
      </c>
      <c r="D778" s="51">
        <v>2443</v>
      </c>
      <c r="E778" s="51" t="s">
        <v>914</v>
      </c>
      <c r="G778" s="51" t="s">
        <v>7872</v>
      </c>
      <c r="H778" s="51" t="s">
        <v>7873</v>
      </c>
    </row>
    <row r="779" spans="1:8" ht="60" x14ac:dyDescent="0.25">
      <c r="A779" s="50" t="s">
        <v>7874</v>
      </c>
      <c r="B779" s="50" t="s">
        <v>407</v>
      </c>
      <c r="C779" s="50" t="s">
        <v>7875</v>
      </c>
      <c r="D779" s="51">
        <v>3625</v>
      </c>
      <c r="E779" s="51" t="s">
        <v>914</v>
      </c>
      <c r="F779" s="51" t="s">
        <v>7876</v>
      </c>
      <c r="G779" s="51" t="s">
        <v>2248</v>
      </c>
      <c r="H779" s="51" t="s">
        <v>7877</v>
      </c>
    </row>
    <row r="780" spans="1:8" x14ac:dyDescent="0.25">
      <c r="A780" s="50" t="s">
        <v>7878</v>
      </c>
      <c r="B780" s="50" t="s">
        <v>407</v>
      </c>
      <c r="C780" s="50" t="s">
        <v>7879</v>
      </c>
      <c r="D780" s="51">
        <v>6356</v>
      </c>
      <c r="E780" s="51" t="s">
        <v>914</v>
      </c>
      <c r="G780" s="51" t="s">
        <v>7880</v>
      </c>
    </row>
    <row r="781" spans="1:8" x14ac:dyDescent="0.25">
      <c r="A781" s="50" t="s">
        <v>7881</v>
      </c>
      <c r="B781" s="50" t="s">
        <v>407</v>
      </c>
      <c r="C781" s="50" t="s">
        <v>7882</v>
      </c>
      <c r="D781" s="51">
        <v>5065</v>
      </c>
      <c r="E781" s="51" t="s">
        <v>914</v>
      </c>
      <c r="G781" s="51" t="s">
        <v>7883</v>
      </c>
    </row>
    <row r="782" spans="1:8" x14ac:dyDescent="0.25">
      <c r="A782" s="50" t="s">
        <v>7884</v>
      </c>
      <c r="B782" s="50" t="s">
        <v>407</v>
      </c>
      <c r="C782" s="50" t="s">
        <v>7885</v>
      </c>
      <c r="D782" s="51">
        <v>1423</v>
      </c>
      <c r="E782" s="51" t="s">
        <v>952</v>
      </c>
      <c r="F782" s="51" t="s">
        <v>973</v>
      </c>
      <c r="G782" s="51" t="s">
        <v>7886</v>
      </c>
      <c r="H782" s="51" t="s">
        <v>1161</v>
      </c>
    </row>
    <row r="783" spans="1:8" x14ac:dyDescent="0.25">
      <c r="A783" s="50" t="s">
        <v>7887</v>
      </c>
      <c r="B783" s="50" t="s">
        <v>407</v>
      </c>
      <c r="C783" s="50" t="s">
        <v>7888</v>
      </c>
      <c r="D783" s="51">
        <v>10257</v>
      </c>
      <c r="E783" s="51" t="s">
        <v>914</v>
      </c>
      <c r="G783" s="51" t="s">
        <v>1399</v>
      </c>
    </row>
    <row r="784" spans="1:8" x14ac:dyDescent="0.25">
      <c r="A784" s="50" t="s">
        <v>7889</v>
      </c>
      <c r="B784" s="50" t="s">
        <v>407</v>
      </c>
      <c r="C784" s="50" t="s">
        <v>7890</v>
      </c>
      <c r="D784" s="51">
        <v>11769</v>
      </c>
      <c r="E784" s="51" t="s">
        <v>914</v>
      </c>
      <c r="F784" s="51" t="s">
        <v>973</v>
      </c>
      <c r="G784" s="51" t="s">
        <v>7891</v>
      </c>
      <c r="H784" s="51" t="s">
        <v>7892</v>
      </c>
    </row>
    <row r="785" spans="1:8" x14ac:dyDescent="0.25">
      <c r="A785" s="50" t="s">
        <v>7893</v>
      </c>
      <c r="B785" s="50" t="s">
        <v>407</v>
      </c>
      <c r="C785" s="50" t="s">
        <v>7894</v>
      </c>
      <c r="D785" s="51">
        <v>2464</v>
      </c>
      <c r="E785" s="51" t="s">
        <v>952</v>
      </c>
      <c r="F785" s="51" t="s">
        <v>973</v>
      </c>
      <c r="G785" s="51" t="s">
        <v>7895</v>
      </c>
      <c r="H785" s="51" t="s">
        <v>7896</v>
      </c>
    </row>
    <row r="786" spans="1:8" ht="45" x14ac:dyDescent="0.25">
      <c r="A786" s="50" t="s">
        <v>7897</v>
      </c>
      <c r="B786" s="50" t="s">
        <v>407</v>
      </c>
      <c r="C786" s="50" t="s">
        <v>7898</v>
      </c>
      <c r="D786" s="51">
        <v>2358</v>
      </c>
      <c r="E786" s="51" t="s">
        <v>914</v>
      </c>
      <c r="F786" s="51" t="s">
        <v>7899</v>
      </c>
      <c r="G786" s="51" t="s">
        <v>7900</v>
      </c>
      <c r="H786" s="51" t="s">
        <v>7901</v>
      </c>
    </row>
    <row r="787" spans="1:8" x14ac:dyDescent="0.25">
      <c r="A787" s="50" t="s">
        <v>7902</v>
      </c>
      <c r="B787" s="50" t="s">
        <v>407</v>
      </c>
      <c r="C787" s="50" t="s">
        <v>7903</v>
      </c>
      <c r="D787" s="51">
        <v>921</v>
      </c>
      <c r="E787" s="51" t="s">
        <v>914</v>
      </c>
      <c r="G787" s="51" t="s">
        <v>3591</v>
      </c>
      <c r="H787" s="51" t="s">
        <v>7904</v>
      </c>
    </row>
    <row r="788" spans="1:8" ht="30" x14ac:dyDescent="0.25">
      <c r="A788" s="50" t="s">
        <v>7905</v>
      </c>
      <c r="B788" s="50" t="s">
        <v>407</v>
      </c>
      <c r="C788" s="50" t="s">
        <v>7906</v>
      </c>
      <c r="D788" s="51">
        <v>4433</v>
      </c>
      <c r="E788" s="51" t="s">
        <v>1054</v>
      </c>
      <c r="F788" s="51" t="s">
        <v>1198</v>
      </c>
      <c r="G788" s="51" t="s">
        <v>7907</v>
      </c>
      <c r="H788" s="51" t="s">
        <v>7908</v>
      </c>
    </row>
    <row r="789" spans="1:8" x14ac:dyDescent="0.25">
      <c r="A789" s="53" t="s">
        <v>872</v>
      </c>
    </row>
    <row r="790" spans="1:8" x14ac:dyDescent="0.25">
      <c r="A790" s="50" t="s">
        <v>7909</v>
      </c>
      <c r="B790" s="50" t="s">
        <v>627</v>
      </c>
      <c r="C790" s="50" t="s">
        <v>7910</v>
      </c>
      <c r="D790" s="51">
        <v>1964</v>
      </c>
      <c r="E790" s="51" t="s">
        <v>914</v>
      </c>
      <c r="G790" s="51" t="s">
        <v>7911</v>
      </c>
      <c r="H790" s="51" t="s">
        <v>4170</v>
      </c>
    </row>
    <row r="791" spans="1:8" x14ac:dyDescent="0.25">
      <c r="A791" s="50" t="s">
        <v>7912</v>
      </c>
      <c r="B791" s="50" t="s">
        <v>627</v>
      </c>
      <c r="C791" s="50" t="s">
        <v>7913</v>
      </c>
      <c r="D791" s="51">
        <v>691</v>
      </c>
      <c r="E791" s="51" t="s">
        <v>914</v>
      </c>
      <c r="F791" s="51" t="s">
        <v>2391</v>
      </c>
      <c r="G791" s="51" t="s">
        <v>7914</v>
      </c>
      <c r="H791" s="51" t="s">
        <v>2393</v>
      </c>
    </row>
    <row r="792" spans="1:8" x14ac:dyDescent="0.25">
      <c r="A792" s="50" t="s">
        <v>7915</v>
      </c>
      <c r="B792" s="50" t="s">
        <v>627</v>
      </c>
      <c r="C792" s="50" t="s">
        <v>7916</v>
      </c>
      <c r="D792" s="51">
        <v>704</v>
      </c>
      <c r="E792" s="51" t="s">
        <v>914</v>
      </c>
      <c r="F792" s="51" t="s">
        <v>2391</v>
      </c>
      <c r="G792" s="51" t="s">
        <v>7914</v>
      </c>
      <c r="H792" s="51" t="s">
        <v>2393</v>
      </c>
    </row>
    <row r="793" spans="1:8" x14ac:dyDescent="0.25">
      <c r="A793" s="50" t="s">
        <v>7917</v>
      </c>
      <c r="B793" s="50" t="s">
        <v>627</v>
      </c>
      <c r="C793" s="50" t="s">
        <v>7918</v>
      </c>
      <c r="D793" s="51">
        <v>1080</v>
      </c>
      <c r="E793" s="51" t="s">
        <v>952</v>
      </c>
      <c r="G793" s="51" t="s">
        <v>7919</v>
      </c>
    </row>
    <row r="794" spans="1:8" x14ac:dyDescent="0.25">
      <c r="A794" s="50" t="s">
        <v>7920</v>
      </c>
      <c r="B794" s="50" t="s">
        <v>627</v>
      </c>
      <c r="C794" s="50" t="s">
        <v>7921</v>
      </c>
      <c r="D794" s="51">
        <v>300</v>
      </c>
      <c r="E794" s="51" t="s">
        <v>914</v>
      </c>
      <c r="G794" s="51" t="s">
        <v>7922</v>
      </c>
    </row>
    <row r="795" spans="1:8" ht="60" x14ac:dyDescent="0.25">
      <c r="A795" s="50" t="s">
        <v>7923</v>
      </c>
      <c r="B795" s="50" t="s">
        <v>627</v>
      </c>
      <c r="C795" s="50" t="s">
        <v>7924</v>
      </c>
      <c r="D795" s="51">
        <v>6958</v>
      </c>
      <c r="E795" s="51" t="s">
        <v>914</v>
      </c>
      <c r="F795" s="51" t="s">
        <v>7925</v>
      </c>
      <c r="G795" s="51" t="s">
        <v>7926</v>
      </c>
      <c r="H795" s="51" t="s">
        <v>7927</v>
      </c>
    </row>
    <row r="796" spans="1:8" ht="30" x14ac:dyDescent="0.25">
      <c r="A796" s="50" t="s">
        <v>7928</v>
      </c>
      <c r="B796" s="50" t="s">
        <v>627</v>
      </c>
      <c r="C796" s="50" t="s">
        <v>7929</v>
      </c>
      <c r="D796" s="51">
        <v>1899</v>
      </c>
      <c r="E796" s="51" t="s">
        <v>914</v>
      </c>
      <c r="F796" s="51" t="s">
        <v>4867</v>
      </c>
      <c r="G796" s="51" t="s">
        <v>7930</v>
      </c>
      <c r="H796" s="51" t="s">
        <v>7931</v>
      </c>
    </row>
    <row r="797" spans="1:8" x14ac:dyDescent="0.25">
      <c r="A797" s="50" t="s">
        <v>7932</v>
      </c>
      <c r="B797" s="50" t="s">
        <v>627</v>
      </c>
      <c r="C797" s="50" t="s">
        <v>7933</v>
      </c>
      <c r="D797" s="51">
        <v>876</v>
      </c>
      <c r="E797" s="51" t="s">
        <v>914</v>
      </c>
      <c r="F797" s="51" t="s">
        <v>973</v>
      </c>
      <c r="G797" s="51" t="s">
        <v>2794</v>
      </c>
      <c r="H797" s="51" t="s">
        <v>3314</v>
      </c>
    </row>
    <row r="798" spans="1:8" ht="30" x14ac:dyDescent="0.25">
      <c r="A798" s="50" t="s">
        <v>7934</v>
      </c>
      <c r="B798" s="50" t="s">
        <v>627</v>
      </c>
      <c r="C798" s="50" t="s">
        <v>7935</v>
      </c>
      <c r="D798" s="51">
        <v>788</v>
      </c>
      <c r="E798" s="51" t="s">
        <v>914</v>
      </c>
      <c r="F798" s="51" t="s">
        <v>1321</v>
      </c>
      <c r="G798" s="51" t="s">
        <v>6824</v>
      </c>
      <c r="H798" s="51" t="s">
        <v>4456</v>
      </c>
    </row>
    <row r="799" spans="1:8" x14ac:dyDescent="0.25">
      <c r="A799" s="50" t="s">
        <v>7936</v>
      </c>
      <c r="B799" s="50" t="s">
        <v>627</v>
      </c>
      <c r="C799" s="50" t="s">
        <v>7937</v>
      </c>
      <c r="D799" s="51">
        <v>2132</v>
      </c>
      <c r="E799" s="51" t="s">
        <v>914</v>
      </c>
      <c r="F799" s="51" t="s">
        <v>2279</v>
      </c>
      <c r="G799" s="51" t="s">
        <v>2280</v>
      </c>
      <c r="H799" s="51" t="s">
        <v>2281</v>
      </c>
    </row>
    <row r="800" spans="1:8" x14ac:dyDescent="0.25">
      <c r="A800" s="50" t="s">
        <v>7938</v>
      </c>
      <c r="B800" s="50" t="s">
        <v>627</v>
      </c>
      <c r="C800" s="50" t="s">
        <v>7939</v>
      </c>
      <c r="D800" s="51">
        <v>838</v>
      </c>
      <c r="E800" s="51" t="s">
        <v>914</v>
      </c>
      <c r="G800" s="51" t="s">
        <v>1099</v>
      </c>
    </row>
    <row r="801" spans="1:8" ht="30" x14ac:dyDescent="0.25">
      <c r="A801" s="50" t="s">
        <v>7940</v>
      </c>
      <c r="B801" s="50" t="s">
        <v>627</v>
      </c>
      <c r="C801" s="50" t="s">
        <v>7941</v>
      </c>
      <c r="D801" s="51">
        <v>4580</v>
      </c>
      <c r="E801" s="51" t="s">
        <v>914</v>
      </c>
      <c r="F801" s="51" t="s">
        <v>3575</v>
      </c>
      <c r="G801" s="51" t="s">
        <v>3576</v>
      </c>
      <c r="H801" s="51" t="s">
        <v>3577</v>
      </c>
    </row>
    <row r="802" spans="1:8" ht="30" x14ac:dyDescent="0.25">
      <c r="A802" s="50" t="s">
        <v>7942</v>
      </c>
      <c r="B802" s="50" t="s">
        <v>627</v>
      </c>
      <c r="C802" s="50" t="s">
        <v>7943</v>
      </c>
      <c r="D802" s="51">
        <v>1909</v>
      </c>
      <c r="E802" s="51" t="s">
        <v>914</v>
      </c>
      <c r="F802" s="51" t="s">
        <v>4867</v>
      </c>
      <c r="G802" s="51" t="s">
        <v>7930</v>
      </c>
      <c r="H802" s="51" t="s">
        <v>7931</v>
      </c>
    </row>
    <row r="803" spans="1:8" x14ac:dyDescent="0.25">
      <c r="A803" s="50" t="s">
        <v>7944</v>
      </c>
      <c r="B803" s="50" t="s">
        <v>627</v>
      </c>
      <c r="C803" s="50" t="s">
        <v>7945</v>
      </c>
      <c r="D803" s="51">
        <v>705</v>
      </c>
      <c r="E803" s="51" t="s">
        <v>914</v>
      </c>
      <c r="G803" s="51" t="s">
        <v>7946</v>
      </c>
    </row>
    <row r="804" spans="1:8" ht="30" x14ac:dyDescent="0.25">
      <c r="A804" s="50" t="s">
        <v>7947</v>
      </c>
      <c r="B804" s="50" t="s">
        <v>627</v>
      </c>
      <c r="C804" s="50" t="s">
        <v>7948</v>
      </c>
      <c r="D804" s="51">
        <v>570</v>
      </c>
      <c r="E804" s="51" t="s">
        <v>914</v>
      </c>
      <c r="G804" s="51" t="s">
        <v>7949</v>
      </c>
    </row>
    <row r="805" spans="1:8" ht="45" x14ac:dyDescent="0.25">
      <c r="A805" s="50" t="s">
        <v>7950</v>
      </c>
      <c r="B805" s="50" t="s">
        <v>627</v>
      </c>
      <c r="C805" s="50" t="s">
        <v>7951</v>
      </c>
      <c r="D805" s="51">
        <v>6040</v>
      </c>
      <c r="E805" s="51" t="s">
        <v>914</v>
      </c>
      <c r="F805" s="51" t="s">
        <v>7952</v>
      </c>
      <c r="G805" s="51" t="s">
        <v>7953</v>
      </c>
      <c r="H805" s="51" t="s">
        <v>7954</v>
      </c>
    </row>
    <row r="806" spans="1:8" x14ac:dyDescent="0.25">
      <c r="A806" s="50" t="s">
        <v>7955</v>
      </c>
      <c r="B806" s="50" t="s">
        <v>627</v>
      </c>
      <c r="C806" s="50" t="s">
        <v>7956</v>
      </c>
      <c r="D806" s="51">
        <v>781</v>
      </c>
      <c r="E806" s="51" t="s">
        <v>914</v>
      </c>
      <c r="F806" s="51" t="s">
        <v>2391</v>
      </c>
      <c r="G806" s="51" t="s">
        <v>7040</v>
      </c>
      <c r="H806" s="51" t="s">
        <v>2393</v>
      </c>
    </row>
    <row r="807" spans="1:8" x14ac:dyDescent="0.25">
      <c r="A807" s="50" t="s">
        <v>7957</v>
      </c>
      <c r="B807" s="50" t="s">
        <v>627</v>
      </c>
      <c r="C807" s="50" t="s">
        <v>7958</v>
      </c>
      <c r="D807" s="51">
        <v>1566</v>
      </c>
      <c r="E807" s="51" t="s">
        <v>2245</v>
      </c>
      <c r="F807" s="51" t="s">
        <v>973</v>
      </c>
      <c r="G807" s="51" t="s">
        <v>7959</v>
      </c>
      <c r="H807" s="51" t="s">
        <v>1040</v>
      </c>
    </row>
    <row r="808" spans="1:8" x14ac:dyDescent="0.25">
      <c r="A808" s="50" t="s">
        <v>7960</v>
      </c>
      <c r="B808" s="50" t="s">
        <v>627</v>
      </c>
      <c r="C808" s="50" t="s">
        <v>7961</v>
      </c>
      <c r="D808" s="51">
        <v>4803</v>
      </c>
      <c r="E808" s="51" t="s">
        <v>914</v>
      </c>
      <c r="F808" s="51" t="s">
        <v>5502</v>
      </c>
      <c r="G808" s="51" t="s">
        <v>4174</v>
      </c>
      <c r="H808" s="51" t="s">
        <v>7962</v>
      </c>
    </row>
    <row r="809" spans="1:8" ht="30" x14ac:dyDescent="0.25">
      <c r="A809" s="50" t="s">
        <v>7963</v>
      </c>
      <c r="B809" s="50" t="s">
        <v>627</v>
      </c>
      <c r="C809" s="50" t="s">
        <v>7964</v>
      </c>
      <c r="D809" s="51">
        <v>3346</v>
      </c>
      <c r="E809" s="51" t="s">
        <v>914</v>
      </c>
      <c r="F809" s="51" t="s">
        <v>1321</v>
      </c>
      <c r="G809" s="51" t="s">
        <v>3000</v>
      </c>
      <c r="H809" s="51" t="s">
        <v>1323</v>
      </c>
    </row>
    <row r="810" spans="1:8" ht="30" x14ac:dyDescent="0.25">
      <c r="A810" s="50" t="s">
        <v>7965</v>
      </c>
      <c r="B810" s="50" t="s">
        <v>627</v>
      </c>
      <c r="C810" s="50" t="s">
        <v>7966</v>
      </c>
      <c r="D810" s="51">
        <v>1180</v>
      </c>
      <c r="E810" s="51" t="s">
        <v>914</v>
      </c>
      <c r="F810" s="51" t="s">
        <v>1321</v>
      </c>
      <c r="G810" s="51" t="s">
        <v>3000</v>
      </c>
      <c r="H810" s="51" t="s">
        <v>5010</v>
      </c>
    </row>
    <row r="811" spans="1:8" x14ac:dyDescent="0.25">
      <c r="A811" s="50" t="s">
        <v>7967</v>
      </c>
      <c r="B811" s="50" t="s">
        <v>627</v>
      </c>
      <c r="C811" s="50" t="s">
        <v>7968</v>
      </c>
      <c r="D811" s="51">
        <v>571</v>
      </c>
      <c r="E811" s="51" t="s">
        <v>914</v>
      </c>
      <c r="G811" s="51" t="s">
        <v>7969</v>
      </c>
    </row>
    <row r="812" spans="1:8" x14ac:dyDescent="0.25">
      <c r="A812" s="50" t="s">
        <v>7970</v>
      </c>
      <c r="B812" s="50" t="s">
        <v>627</v>
      </c>
      <c r="C812" s="50" t="s">
        <v>7971</v>
      </c>
      <c r="D812" s="51">
        <v>751</v>
      </c>
      <c r="E812" s="51" t="s">
        <v>914</v>
      </c>
      <c r="G812" s="51" t="s">
        <v>7972</v>
      </c>
    </row>
    <row r="813" spans="1:8" x14ac:dyDescent="0.25">
      <c r="A813" s="50" t="s">
        <v>7973</v>
      </c>
      <c r="B813" s="50" t="s">
        <v>627</v>
      </c>
      <c r="C813" s="50" t="s">
        <v>7974</v>
      </c>
      <c r="D813" s="51">
        <v>4011</v>
      </c>
      <c r="E813" s="51" t="s">
        <v>914</v>
      </c>
      <c r="G813" s="51" t="s">
        <v>7975</v>
      </c>
      <c r="H813" s="51" t="s">
        <v>7976</v>
      </c>
    </row>
    <row r="814" spans="1:8" ht="30" x14ac:dyDescent="0.25">
      <c r="A814" s="50" t="s">
        <v>7977</v>
      </c>
      <c r="B814" s="50" t="s">
        <v>627</v>
      </c>
      <c r="C814" s="50" t="s">
        <v>7978</v>
      </c>
      <c r="D814" s="51">
        <v>1792</v>
      </c>
      <c r="E814" s="51" t="s">
        <v>914</v>
      </c>
      <c r="F814" s="51" t="s">
        <v>3073</v>
      </c>
      <c r="G814" s="51" t="s">
        <v>2037</v>
      </c>
      <c r="H814" s="51" t="s">
        <v>3074</v>
      </c>
    </row>
    <row r="815" spans="1:8" ht="30" x14ac:dyDescent="0.25">
      <c r="A815" s="50" t="s">
        <v>7979</v>
      </c>
      <c r="B815" s="50" t="s">
        <v>627</v>
      </c>
      <c r="C815" s="50" t="s">
        <v>7980</v>
      </c>
      <c r="D815" s="51">
        <v>3411</v>
      </c>
      <c r="E815" s="51" t="s">
        <v>914</v>
      </c>
      <c r="F815" s="51" t="s">
        <v>7981</v>
      </c>
      <c r="G815" s="51" t="s">
        <v>7982</v>
      </c>
      <c r="H815" s="51" t="s">
        <v>7983</v>
      </c>
    </row>
    <row r="816" spans="1:8" x14ac:dyDescent="0.25">
      <c r="A816" s="50" t="s">
        <v>7984</v>
      </c>
      <c r="B816" s="50" t="s">
        <v>627</v>
      </c>
      <c r="C816" s="50" t="s">
        <v>7985</v>
      </c>
      <c r="D816" s="51">
        <v>2759</v>
      </c>
      <c r="E816" s="51" t="s">
        <v>914</v>
      </c>
      <c r="G816" s="51" t="s">
        <v>4110</v>
      </c>
      <c r="H816" s="51" t="s">
        <v>4111</v>
      </c>
    </row>
    <row r="817" spans="1:8" ht="45" x14ac:dyDescent="0.25">
      <c r="A817" s="50" t="s">
        <v>7986</v>
      </c>
      <c r="B817" s="50" t="s">
        <v>627</v>
      </c>
      <c r="C817" s="50" t="s">
        <v>7987</v>
      </c>
      <c r="D817" s="51">
        <v>303</v>
      </c>
      <c r="E817" s="51" t="s">
        <v>914</v>
      </c>
      <c r="F817" s="51" t="s">
        <v>4589</v>
      </c>
      <c r="G817" s="51" t="s">
        <v>7988</v>
      </c>
      <c r="H817" s="51" t="s">
        <v>4591</v>
      </c>
    </row>
    <row r="818" spans="1:8" ht="30" x14ac:dyDescent="0.25">
      <c r="A818" s="50" t="s">
        <v>7989</v>
      </c>
      <c r="B818" s="50" t="s">
        <v>627</v>
      </c>
      <c r="C818" s="50" t="s">
        <v>7990</v>
      </c>
      <c r="D818" s="51">
        <v>589</v>
      </c>
      <c r="E818" s="51" t="s">
        <v>914</v>
      </c>
      <c r="F818" s="51" t="s">
        <v>7991</v>
      </c>
      <c r="G818" s="51" t="s">
        <v>7992</v>
      </c>
      <c r="H818" s="51" t="s">
        <v>7993</v>
      </c>
    </row>
    <row r="819" spans="1:8" x14ac:dyDescent="0.25">
      <c r="A819" s="50" t="s">
        <v>7994</v>
      </c>
      <c r="B819" s="50" t="s">
        <v>627</v>
      </c>
      <c r="C819" s="50" t="s">
        <v>7995</v>
      </c>
      <c r="D819" s="51">
        <v>192</v>
      </c>
      <c r="E819" s="51" t="s">
        <v>914</v>
      </c>
      <c r="G819" s="51" t="s">
        <v>7996</v>
      </c>
    </row>
    <row r="820" spans="1:8" ht="45" x14ac:dyDescent="0.25">
      <c r="A820" s="50" t="s">
        <v>7997</v>
      </c>
      <c r="B820" s="50" t="s">
        <v>627</v>
      </c>
      <c r="C820" s="50" t="s">
        <v>7998</v>
      </c>
      <c r="D820" s="51">
        <v>465</v>
      </c>
      <c r="E820" s="51" t="s">
        <v>914</v>
      </c>
      <c r="F820" s="51" t="s">
        <v>7999</v>
      </c>
      <c r="G820" s="51" t="s">
        <v>8000</v>
      </c>
      <c r="H820" s="51" t="s">
        <v>8001</v>
      </c>
    </row>
    <row r="821" spans="1:8" ht="30" x14ac:dyDescent="0.25">
      <c r="A821" s="50" t="s">
        <v>8002</v>
      </c>
      <c r="B821" s="50" t="s">
        <v>627</v>
      </c>
      <c r="C821" s="50" t="s">
        <v>8003</v>
      </c>
      <c r="D821" s="51">
        <v>487</v>
      </c>
      <c r="E821" s="51" t="s">
        <v>914</v>
      </c>
      <c r="F821" s="51" t="s">
        <v>8004</v>
      </c>
      <c r="G821" s="51" t="s">
        <v>8005</v>
      </c>
      <c r="H821" s="51" t="s">
        <v>8006</v>
      </c>
    </row>
    <row r="822" spans="1:8" x14ac:dyDescent="0.25">
      <c r="A822" s="50" t="s">
        <v>8007</v>
      </c>
      <c r="B822" s="50" t="s">
        <v>627</v>
      </c>
      <c r="C822" s="50" t="s">
        <v>8008</v>
      </c>
      <c r="D822" s="51">
        <v>583</v>
      </c>
      <c r="E822" s="51" t="s">
        <v>952</v>
      </c>
      <c r="G822" s="51" t="s">
        <v>8009</v>
      </c>
    </row>
    <row r="823" spans="1:8" x14ac:dyDescent="0.25">
      <c r="A823" s="50" t="s">
        <v>8010</v>
      </c>
      <c r="B823" s="50" t="s">
        <v>627</v>
      </c>
      <c r="C823" s="50" t="s">
        <v>8011</v>
      </c>
      <c r="D823" s="51">
        <v>362</v>
      </c>
      <c r="E823" s="51" t="s">
        <v>914</v>
      </c>
      <c r="G823" s="51" t="s">
        <v>8012</v>
      </c>
    </row>
    <row r="824" spans="1:8" ht="60" x14ac:dyDescent="0.25">
      <c r="A824" s="50" t="s">
        <v>8013</v>
      </c>
      <c r="B824" s="50" t="s">
        <v>627</v>
      </c>
      <c r="D824" s="51">
        <v>2100</v>
      </c>
      <c r="E824" s="51" t="s">
        <v>914</v>
      </c>
      <c r="F824" s="51" t="s">
        <v>8014</v>
      </c>
      <c r="G824" s="51" t="s">
        <v>8015</v>
      </c>
      <c r="H824" s="51" t="s">
        <v>8016</v>
      </c>
    </row>
    <row r="825" spans="1:8" ht="30" x14ac:dyDescent="0.25">
      <c r="A825" s="50" t="s">
        <v>8017</v>
      </c>
      <c r="B825" s="50" t="s">
        <v>627</v>
      </c>
      <c r="C825" s="50" t="s">
        <v>8018</v>
      </c>
      <c r="D825" s="51">
        <v>371</v>
      </c>
      <c r="E825" s="51" t="s">
        <v>914</v>
      </c>
      <c r="G825" s="51" t="s">
        <v>7189</v>
      </c>
    </row>
    <row r="826" spans="1:8" ht="45" x14ac:dyDescent="0.25">
      <c r="A826" s="50" t="s">
        <v>8019</v>
      </c>
      <c r="B826" s="50" t="s">
        <v>627</v>
      </c>
      <c r="C826" s="50" t="s">
        <v>8020</v>
      </c>
      <c r="D826" s="51">
        <v>1451</v>
      </c>
      <c r="E826" s="51" t="s">
        <v>914</v>
      </c>
      <c r="F826" s="51" t="s">
        <v>2456</v>
      </c>
      <c r="G826" s="51" t="s">
        <v>4013</v>
      </c>
      <c r="H826" s="51" t="s">
        <v>4014</v>
      </c>
    </row>
    <row r="827" spans="1:8" ht="45" x14ac:dyDescent="0.25">
      <c r="A827" s="50" t="s">
        <v>8021</v>
      </c>
      <c r="B827" s="50" t="s">
        <v>627</v>
      </c>
      <c r="C827" s="50" t="s">
        <v>8022</v>
      </c>
      <c r="D827" s="51">
        <v>1217</v>
      </c>
      <c r="E827" s="51" t="s">
        <v>914</v>
      </c>
      <c r="F827" s="51" t="s">
        <v>8023</v>
      </c>
      <c r="G827" s="51" t="s">
        <v>4013</v>
      </c>
      <c r="H827" s="51" t="s">
        <v>4014</v>
      </c>
    </row>
    <row r="828" spans="1:8" x14ac:dyDescent="0.25">
      <c r="A828" s="50" t="s">
        <v>8024</v>
      </c>
      <c r="B828" s="50" t="s">
        <v>627</v>
      </c>
      <c r="C828" s="50" t="s">
        <v>8025</v>
      </c>
      <c r="D828" s="51">
        <v>726</v>
      </c>
      <c r="E828" s="51" t="s">
        <v>914</v>
      </c>
      <c r="G828" s="51" t="s">
        <v>8026</v>
      </c>
      <c r="H828" s="51" t="s">
        <v>8027</v>
      </c>
    </row>
    <row r="829" spans="1:8" x14ac:dyDescent="0.25">
      <c r="A829" s="50" t="s">
        <v>8028</v>
      </c>
      <c r="B829" s="50" t="s">
        <v>627</v>
      </c>
      <c r="C829" s="50" t="s">
        <v>8029</v>
      </c>
      <c r="D829" s="51">
        <v>314</v>
      </c>
      <c r="E829" s="51" t="s">
        <v>914</v>
      </c>
      <c r="G829" s="51" t="s">
        <v>8030</v>
      </c>
    </row>
    <row r="830" spans="1:8" x14ac:dyDescent="0.25">
      <c r="A830" s="50" t="s">
        <v>8031</v>
      </c>
      <c r="B830" s="50" t="s">
        <v>627</v>
      </c>
      <c r="C830" s="50" t="s">
        <v>8032</v>
      </c>
      <c r="D830" s="51">
        <v>1086</v>
      </c>
      <c r="E830" s="51" t="s">
        <v>914</v>
      </c>
      <c r="G830" s="51" t="s">
        <v>6969</v>
      </c>
    </row>
    <row r="831" spans="1:8" x14ac:dyDescent="0.25">
      <c r="A831" s="50" t="s">
        <v>8033</v>
      </c>
      <c r="B831" s="50" t="s">
        <v>627</v>
      </c>
      <c r="C831" s="50" t="s">
        <v>8034</v>
      </c>
      <c r="D831" s="51">
        <v>7709</v>
      </c>
      <c r="E831" s="51" t="s">
        <v>914</v>
      </c>
      <c r="G831" s="51" t="s">
        <v>8035</v>
      </c>
    </row>
    <row r="832" spans="1:8" ht="30" x14ac:dyDescent="0.25">
      <c r="A832" s="50" t="s">
        <v>8036</v>
      </c>
      <c r="B832" s="50" t="s">
        <v>627</v>
      </c>
      <c r="C832" s="50" t="s">
        <v>8037</v>
      </c>
      <c r="D832" s="51">
        <v>3105</v>
      </c>
      <c r="E832" s="51" t="s">
        <v>914</v>
      </c>
      <c r="F832" s="51" t="s">
        <v>973</v>
      </c>
      <c r="G832" s="51" t="s">
        <v>8038</v>
      </c>
      <c r="H832" s="51" t="s">
        <v>7670</v>
      </c>
    </row>
    <row r="833" spans="1:8" ht="30" x14ac:dyDescent="0.25">
      <c r="A833" s="50" t="s">
        <v>8039</v>
      </c>
      <c r="B833" s="50" t="s">
        <v>627</v>
      </c>
      <c r="C833" s="50" t="s">
        <v>8040</v>
      </c>
      <c r="D833" s="51">
        <v>9371</v>
      </c>
      <c r="E833" s="51" t="s">
        <v>914</v>
      </c>
      <c r="F833" s="51" t="s">
        <v>973</v>
      </c>
      <c r="G833" s="51" t="s">
        <v>8041</v>
      </c>
      <c r="H833" s="51" t="s">
        <v>8042</v>
      </c>
    </row>
    <row r="834" spans="1:8" x14ac:dyDescent="0.25">
      <c r="A834" s="50" t="s">
        <v>8043</v>
      </c>
      <c r="B834" s="50" t="s">
        <v>627</v>
      </c>
      <c r="C834" s="50" t="s">
        <v>8044</v>
      </c>
      <c r="D834" s="51">
        <v>2233</v>
      </c>
      <c r="E834" s="51" t="s">
        <v>914</v>
      </c>
      <c r="G834" s="51" t="s">
        <v>925</v>
      </c>
      <c r="H834" s="51" t="s">
        <v>926</v>
      </c>
    </row>
    <row r="835" spans="1:8" ht="30" x14ac:dyDescent="0.25">
      <c r="A835" s="50" t="s">
        <v>8045</v>
      </c>
      <c r="B835" s="50" t="s">
        <v>627</v>
      </c>
      <c r="C835" s="50" t="s">
        <v>8046</v>
      </c>
      <c r="D835" s="51">
        <v>938</v>
      </c>
      <c r="E835" s="51" t="s">
        <v>914</v>
      </c>
      <c r="G835" s="51" t="s">
        <v>8047</v>
      </c>
      <c r="H835" s="51" t="s">
        <v>8048</v>
      </c>
    </row>
    <row r="836" spans="1:8" x14ac:dyDescent="0.25">
      <c r="A836" s="50" t="s">
        <v>8049</v>
      </c>
      <c r="B836" s="50" t="s">
        <v>627</v>
      </c>
      <c r="C836" s="50" t="s">
        <v>8050</v>
      </c>
      <c r="D836" s="51">
        <v>2187</v>
      </c>
      <c r="E836" s="51" t="s">
        <v>914</v>
      </c>
      <c r="F836" s="51" t="s">
        <v>973</v>
      </c>
      <c r="G836" s="51" t="s">
        <v>925</v>
      </c>
      <c r="H836" s="51" t="s">
        <v>1079</v>
      </c>
    </row>
    <row r="837" spans="1:8" ht="30" x14ac:dyDescent="0.25">
      <c r="A837" s="50" t="s">
        <v>8051</v>
      </c>
      <c r="B837" s="50" t="s">
        <v>627</v>
      </c>
      <c r="C837" s="50" t="s">
        <v>8052</v>
      </c>
      <c r="D837" s="51">
        <v>3027</v>
      </c>
      <c r="E837" s="51" t="s">
        <v>914</v>
      </c>
      <c r="F837" s="51" t="s">
        <v>1321</v>
      </c>
      <c r="G837" s="51" t="s">
        <v>3979</v>
      </c>
      <c r="H837" s="51" t="s">
        <v>1323</v>
      </c>
    </row>
    <row r="838" spans="1:8" ht="45" x14ac:dyDescent="0.25">
      <c r="A838" s="50" t="s">
        <v>8053</v>
      </c>
      <c r="B838" s="50" t="s">
        <v>627</v>
      </c>
      <c r="C838" s="50" t="s">
        <v>8054</v>
      </c>
      <c r="D838" s="51">
        <v>6455</v>
      </c>
      <c r="E838" s="51" t="s">
        <v>914</v>
      </c>
      <c r="F838" s="51" t="s">
        <v>2999</v>
      </c>
      <c r="G838" s="51" t="s">
        <v>8055</v>
      </c>
      <c r="H838" s="51" t="s">
        <v>8056</v>
      </c>
    </row>
    <row r="839" spans="1:8" x14ac:dyDescent="0.25">
      <c r="A839" s="50" t="s">
        <v>8057</v>
      </c>
      <c r="B839" s="50" t="s">
        <v>627</v>
      </c>
      <c r="C839" s="50" t="s">
        <v>8058</v>
      </c>
      <c r="D839" s="51">
        <v>1171</v>
      </c>
      <c r="E839" s="51" t="s">
        <v>914</v>
      </c>
      <c r="G839" s="51" t="s">
        <v>8047</v>
      </c>
      <c r="H839" s="51" t="s">
        <v>8059</v>
      </c>
    </row>
    <row r="840" spans="1:8" ht="30" x14ac:dyDescent="0.25">
      <c r="A840" s="50" t="s">
        <v>8060</v>
      </c>
      <c r="B840" s="50" t="s">
        <v>627</v>
      </c>
      <c r="C840" s="50" t="s">
        <v>8061</v>
      </c>
      <c r="D840" s="51">
        <v>1546</v>
      </c>
      <c r="E840" s="51" t="s">
        <v>914</v>
      </c>
      <c r="G840" s="51" t="s">
        <v>8047</v>
      </c>
      <c r="H840" s="51" t="s">
        <v>8048</v>
      </c>
    </row>
    <row r="841" spans="1:8" x14ac:dyDescent="0.25">
      <c r="A841" s="50" t="s">
        <v>8062</v>
      </c>
      <c r="B841" s="50" t="s">
        <v>627</v>
      </c>
      <c r="C841" s="50" t="s">
        <v>8063</v>
      </c>
      <c r="D841" s="51">
        <v>1101</v>
      </c>
      <c r="E841" s="51" t="s">
        <v>914</v>
      </c>
      <c r="G841" s="51" t="s">
        <v>8064</v>
      </c>
      <c r="H841" s="51" t="s">
        <v>8059</v>
      </c>
    </row>
    <row r="842" spans="1:8" x14ac:dyDescent="0.25">
      <c r="A842" s="50" t="s">
        <v>8065</v>
      </c>
      <c r="B842" s="50" t="s">
        <v>627</v>
      </c>
      <c r="C842" s="50" t="s">
        <v>8066</v>
      </c>
      <c r="D842" s="51">
        <v>2004</v>
      </c>
      <c r="E842" s="51" t="s">
        <v>914</v>
      </c>
      <c r="G842" s="51" t="s">
        <v>8067</v>
      </c>
    </row>
    <row r="843" spans="1:8" ht="30" x14ac:dyDescent="0.25">
      <c r="A843" s="50" t="s">
        <v>8068</v>
      </c>
      <c r="B843" s="50" t="s">
        <v>627</v>
      </c>
      <c r="C843" s="50" t="s">
        <v>8069</v>
      </c>
      <c r="D843" s="51">
        <v>4125</v>
      </c>
      <c r="E843" s="51" t="s">
        <v>914</v>
      </c>
      <c r="G843" s="51" t="s">
        <v>8070</v>
      </c>
      <c r="H843" s="51" t="s">
        <v>8071</v>
      </c>
    </row>
    <row r="844" spans="1:8" x14ac:dyDescent="0.25">
      <c r="A844" s="50" t="s">
        <v>8072</v>
      </c>
      <c r="B844" s="50" t="s">
        <v>627</v>
      </c>
      <c r="C844" s="50" t="s">
        <v>8073</v>
      </c>
      <c r="D844" s="51">
        <v>11885</v>
      </c>
      <c r="E844" s="51" t="s">
        <v>914</v>
      </c>
      <c r="G844" s="51" t="s">
        <v>4482</v>
      </c>
    </row>
    <row r="845" spans="1:8" ht="30" x14ac:dyDescent="0.25">
      <c r="A845" s="50" t="s">
        <v>8074</v>
      </c>
      <c r="B845" s="50" t="s">
        <v>627</v>
      </c>
      <c r="C845" s="50" t="s">
        <v>8075</v>
      </c>
      <c r="D845" s="51">
        <v>1875</v>
      </c>
      <c r="E845" s="51" t="s">
        <v>1054</v>
      </c>
      <c r="F845" s="51" t="s">
        <v>8076</v>
      </c>
      <c r="G845" s="51" t="s">
        <v>5481</v>
      </c>
      <c r="H845" s="51" t="s">
        <v>8077</v>
      </c>
    </row>
    <row r="846" spans="1:8" ht="30" x14ac:dyDescent="0.25">
      <c r="A846" s="50" t="s">
        <v>8078</v>
      </c>
      <c r="B846" s="50" t="s">
        <v>627</v>
      </c>
      <c r="C846" s="50" t="s">
        <v>8079</v>
      </c>
      <c r="D846" s="51">
        <v>1799</v>
      </c>
      <c r="E846" s="51" t="s">
        <v>914</v>
      </c>
      <c r="F846" s="51" t="s">
        <v>1321</v>
      </c>
      <c r="G846" s="51" t="s">
        <v>3979</v>
      </c>
      <c r="H846" s="51" t="s">
        <v>1323</v>
      </c>
    </row>
    <row r="847" spans="1:8" ht="30" x14ac:dyDescent="0.25">
      <c r="A847" s="50" t="s">
        <v>8080</v>
      </c>
      <c r="B847" s="50" t="s">
        <v>627</v>
      </c>
      <c r="C847" s="50" t="s">
        <v>8081</v>
      </c>
      <c r="D847" s="51">
        <v>2893</v>
      </c>
      <c r="E847" s="51" t="s">
        <v>914</v>
      </c>
      <c r="F847" s="51" t="s">
        <v>8082</v>
      </c>
      <c r="G847" s="51" t="s">
        <v>3576</v>
      </c>
      <c r="H847" s="51" t="s">
        <v>3577</v>
      </c>
    </row>
    <row r="848" spans="1:8" ht="30" x14ac:dyDescent="0.25">
      <c r="A848" s="50" t="s">
        <v>8083</v>
      </c>
      <c r="B848" s="50" t="s">
        <v>627</v>
      </c>
      <c r="C848" s="50" t="s">
        <v>8084</v>
      </c>
      <c r="D848" s="51">
        <v>4279</v>
      </c>
      <c r="E848" s="51" t="s">
        <v>914</v>
      </c>
      <c r="G848" s="51" t="s">
        <v>8070</v>
      </c>
      <c r="H848" s="51" t="s">
        <v>8071</v>
      </c>
    </row>
    <row r="849" spans="1:8" x14ac:dyDescent="0.25">
      <c r="A849" s="50" t="s">
        <v>8085</v>
      </c>
      <c r="B849" s="50" t="s">
        <v>627</v>
      </c>
      <c r="C849" s="50" t="s">
        <v>8086</v>
      </c>
      <c r="D849" s="51">
        <v>477</v>
      </c>
      <c r="E849" s="51" t="s">
        <v>914</v>
      </c>
      <c r="G849" s="51" t="s">
        <v>8087</v>
      </c>
    </row>
    <row r="850" spans="1:8" x14ac:dyDescent="0.25">
      <c r="A850" s="50" t="s">
        <v>8088</v>
      </c>
      <c r="B850" s="50" t="s">
        <v>627</v>
      </c>
      <c r="C850" s="50" t="s">
        <v>8089</v>
      </c>
      <c r="D850" s="51">
        <v>678</v>
      </c>
      <c r="E850" s="51" t="s">
        <v>914</v>
      </c>
      <c r="G850" s="51" t="s">
        <v>8087</v>
      </c>
    </row>
    <row r="851" spans="1:8" ht="30" x14ac:dyDescent="0.25">
      <c r="A851" s="50" t="s">
        <v>8090</v>
      </c>
      <c r="B851" s="50" t="s">
        <v>627</v>
      </c>
      <c r="C851" s="50" t="s">
        <v>8091</v>
      </c>
      <c r="D851" s="51">
        <v>1442</v>
      </c>
      <c r="E851" s="51" t="s">
        <v>914</v>
      </c>
      <c r="F851" s="51" t="s">
        <v>4957</v>
      </c>
      <c r="G851" s="51" t="s">
        <v>5863</v>
      </c>
      <c r="H851" s="51" t="s">
        <v>4959</v>
      </c>
    </row>
    <row r="852" spans="1:8" ht="75" x14ac:dyDescent="0.25">
      <c r="A852" s="50" t="s">
        <v>8092</v>
      </c>
      <c r="B852" s="50" t="s">
        <v>627</v>
      </c>
      <c r="C852" s="50" t="s">
        <v>8093</v>
      </c>
      <c r="D852" s="51">
        <v>1509</v>
      </c>
      <c r="E852" s="51" t="s">
        <v>914</v>
      </c>
      <c r="F852" s="51" t="s">
        <v>920</v>
      </c>
      <c r="G852" s="51" t="s">
        <v>1877</v>
      </c>
      <c r="H852" s="51" t="s">
        <v>922</v>
      </c>
    </row>
    <row r="853" spans="1:8" ht="30" x14ac:dyDescent="0.25">
      <c r="A853" s="50" t="s">
        <v>8094</v>
      </c>
      <c r="B853" s="50" t="s">
        <v>627</v>
      </c>
      <c r="C853" s="50" t="s">
        <v>8095</v>
      </c>
      <c r="D853" s="51">
        <v>1357</v>
      </c>
      <c r="E853" s="51" t="s">
        <v>914</v>
      </c>
      <c r="F853" s="51" t="s">
        <v>4957</v>
      </c>
      <c r="G853" s="51" t="s">
        <v>5863</v>
      </c>
      <c r="H853" s="51" t="s">
        <v>4959</v>
      </c>
    </row>
    <row r="854" spans="1:8" ht="45" x14ac:dyDescent="0.25">
      <c r="A854" s="50" t="s">
        <v>8096</v>
      </c>
      <c r="B854" s="50" t="s">
        <v>627</v>
      </c>
      <c r="C854" s="50" t="s">
        <v>8097</v>
      </c>
      <c r="D854" s="51">
        <v>5941</v>
      </c>
      <c r="E854" s="51" t="s">
        <v>914</v>
      </c>
      <c r="F854" s="51" t="s">
        <v>2643</v>
      </c>
      <c r="G854" s="51" t="s">
        <v>2644</v>
      </c>
      <c r="H854" s="51" t="s">
        <v>2645</v>
      </c>
    </row>
    <row r="855" spans="1:8" ht="30" x14ac:dyDescent="0.25">
      <c r="A855" s="50" t="s">
        <v>8098</v>
      </c>
      <c r="B855" s="50" t="s">
        <v>627</v>
      </c>
      <c r="C855" s="50" t="s">
        <v>8099</v>
      </c>
      <c r="D855" s="51">
        <v>3987</v>
      </c>
      <c r="E855" s="51" t="s">
        <v>914</v>
      </c>
      <c r="F855" s="51" t="s">
        <v>3488</v>
      </c>
      <c r="G855" s="51" t="s">
        <v>8100</v>
      </c>
      <c r="H855" s="51" t="s">
        <v>3490</v>
      </c>
    </row>
    <row r="856" spans="1:8" x14ac:dyDescent="0.25">
      <c r="A856" s="50" t="s">
        <v>8101</v>
      </c>
      <c r="B856" s="50" t="s">
        <v>627</v>
      </c>
      <c r="C856" s="50" t="s">
        <v>8102</v>
      </c>
      <c r="D856" s="51">
        <v>3701</v>
      </c>
      <c r="E856" s="51" t="s">
        <v>914</v>
      </c>
      <c r="G856" s="51" t="s">
        <v>8103</v>
      </c>
      <c r="H856" s="51" t="s">
        <v>8104</v>
      </c>
    </row>
    <row r="857" spans="1:8" ht="45" x14ac:dyDescent="0.25">
      <c r="A857" s="50" t="s">
        <v>8105</v>
      </c>
      <c r="B857" s="50" t="s">
        <v>627</v>
      </c>
      <c r="C857" s="50" t="s">
        <v>8106</v>
      </c>
      <c r="D857" s="51">
        <v>917</v>
      </c>
      <c r="E857" s="51" t="s">
        <v>914</v>
      </c>
      <c r="F857" s="51" t="s">
        <v>7153</v>
      </c>
      <c r="G857" s="51" t="s">
        <v>7154</v>
      </c>
      <c r="H857" s="51" t="s">
        <v>7155</v>
      </c>
    </row>
    <row r="858" spans="1:8" x14ac:dyDescent="0.25">
      <c r="A858" s="50" t="s">
        <v>8107</v>
      </c>
      <c r="B858" s="50" t="s">
        <v>627</v>
      </c>
      <c r="C858" s="50" t="s">
        <v>8108</v>
      </c>
      <c r="D858" s="51">
        <v>3935</v>
      </c>
      <c r="E858" s="51" t="s">
        <v>914</v>
      </c>
      <c r="G858" s="51" t="s">
        <v>8109</v>
      </c>
      <c r="H858" s="51" t="s">
        <v>8110</v>
      </c>
    </row>
    <row r="859" spans="1:8" ht="30" x14ac:dyDescent="0.25">
      <c r="A859" s="50" t="s">
        <v>8111</v>
      </c>
      <c r="B859" s="50" t="s">
        <v>627</v>
      </c>
      <c r="C859" s="50" t="s">
        <v>8112</v>
      </c>
      <c r="D859" s="51">
        <v>3852</v>
      </c>
      <c r="E859" s="51" t="s">
        <v>1054</v>
      </c>
      <c r="F859" s="51" t="s">
        <v>1198</v>
      </c>
      <c r="G859" s="51" t="s">
        <v>1630</v>
      </c>
      <c r="H859" s="51" t="s">
        <v>7908</v>
      </c>
    </row>
    <row r="860" spans="1:8" x14ac:dyDescent="0.25">
      <c r="A860" s="50" t="s">
        <v>8113</v>
      </c>
      <c r="B860" s="50" t="s">
        <v>627</v>
      </c>
      <c r="C860" s="50" t="s">
        <v>8114</v>
      </c>
      <c r="D860" s="51">
        <v>531</v>
      </c>
      <c r="E860" s="51" t="s">
        <v>914</v>
      </c>
      <c r="G860" s="51" t="s">
        <v>8115</v>
      </c>
    </row>
    <row r="861" spans="1:8" ht="30" x14ac:dyDescent="0.25">
      <c r="A861" s="50" t="s">
        <v>8116</v>
      </c>
      <c r="B861" s="50" t="s">
        <v>627</v>
      </c>
      <c r="C861" s="50" t="s">
        <v>8117</v>
      </c>
      <c r="D861" s="51">
        <v>4312</v>
      </c>
      <c r="E861" s="51" t="s">
        <v>914</v>
      </c>
      <c r="F861" s="51" t="s">
        <v>1280</v>
      </c>
      <c r="G861" s="51" t="s">
        <v>925</v>
      </c>
      <c r="H861" s="51" t="s">
        <v>2677</v>
      </c>
    </row>
    <row r="862" spans="1:8" ht="30" x14ac:dyDescent="0.25">
      <c r="A862" s="50" t="s">
        <v>8118</v>
      </c>
      <c r="B862" s="50" t="s">
        <v>627</v>
      </c>
      <c r="C862" s="50" t="s">
        <v>8119</v>
      </c>
      <c r="D862" s="51">
        <v>966</v>
      </c>
      <c r="E862" s="51" t="s">
        <v>914</v>
      </c>
      <c r="F862" s="51" t="s">
        <v>8120</v>
      </c>
      <c r="G862" s="51" t="s">
        <v>8121</v>
      </c>
      <c r="H862" s="51" t="s">
        <v>8122</v>
      </c>
    </row>
    <row r="863" spans="1:8" ht="45" x14ac:dyDescent="0.25">
      <c r="A863" s="50" t="s">
        <v>8123</v>
      </c>
      <c r="B863" s="50" t="s">
        <v>627</v>
      </c>
      <c r="C863" s="50" t="s">
        <v>8124</v>
      </c>
      <c r="D863" s="51">
        <v>2211</v>
      </c>
      <c r="E863" s="51" t="s">
        <v>914</v>
      </c>
      <c r="F863" s="51" t="s">
        <v>8125</v>
      </c>
      <c r="G863" s="51" t="s">
        <v>1930</v>
      </c>
      <c r="H863" s="51" t="s">
        <v>8126</v>
      </c>
    </row>
    <row r="864" spans="1:8" x14ac:dyDescent="0.25">
      <c r="A864" s="50" t="s">
        <v>8127</v>
      </c>
      <c r="B864" s="50" t="s">
        <v>627</v>
      </c>
      <c r="C864" s="50" t="s">
        <v>8128</v>
      </c>
      <c r="D864" s="51">
        <v>8148</v>
      </c>
      <c r="E864" s="51" t="s">
        <v>914</v>
      </c>
      <c r="F864" s="51" t="s">
        <v>1280</v>
      </c>
      <c r="G864" s="51" t="s">
        <v>1930</v>
      </c>
      <c r="H864" s="51" t="s">
        <v>8129</v>
      </c>
    </row>
    <row r="865" spans="1:8" x14ac:dyDescent="0.25">
      <c r="A865" s="50" t="s">
        <v>8130</v>
      </c>
      <c r="B865" s="50" t="s">
        <v>627</v>
      </c>
      <c r="C865" s="50" t="s">
        <v>8131</v>
      </c>
      <c r="D865" s="51">
        <v>2843</v>
      </c>
      <c r="E865" s="51" t="s">
        <v>914</v>
      </c>
      <c r="F865" s="51" t="s">
        <v>1280</v>
      </c>
      <c r="G865" s="51" t="s">
        <v>1930</v>
      </c>
      <c r="H865" s="51" t="s">
        <v>8129</v>
      </c>
    </row>
    <row r="866" spans="1:8" ht="30" x14ac:dyDescent="0.25">
      <c r="A866" s="50" t="s">
        <v>8132</v>
      </c>
      <c r="B866" s="50" t="s">
        <v>627</v>
      </c>
      <c r="C866" s="50" t="s">
        <v>8133</v>
      </c>
      <c r="D866" s="51">
        <v>1976</v>
      </c>
      <c r="E866" s="51" t="s">
        <v>914</v>
      </c>
      <c r="F866" s="51" t="s">
        <v>1917</v>
      </c>
      <c r="G866" s="51" t="s">
        <v>8134</v>
      </c>
      <c r="H866" s="51" t="s">
        <v>8135</v>
      </c>
    </row>
    <row r="867" spans="1:8" x14ac:dyDescent="0.25">
      <c r="A867" s="50" t="s">
        <v>8136</v>
      </c>
      <c r="B867" s="50" t="s">
        <v>627</v>
      </c>
      <c r="C867" s="50" t="s">
        <v>8137</v>
      </c>
      <c r="D867" s="51">
        <v>2724</v>
      </c>
      <c r="E867" s="51" t="s">
        <v>914</v>
      </c>
      <c r="F867" s="51" t="s">
        <v>1491</v>
      </c>
      <c r="G867" s="51" t="s">
        <v>7848</v>
      </c>
      <c r="H867" s="51" t="s">
        <v>2586</v>
      </c>
    </row>
    <row r="868" spans="1:8" ht="30" x14ac:dyDescent="0.25">
      <c r="A868" s="50" t="s">
        <v>8138</v>
      </c>
      <c r="B868" s="50" t="s">
        <v>627</v>
      </c>
      <c r="C868" s="50" t="s">
        <v>8139</v>
      </c>
      <c r="D868" s="51">
        <v>3543</v>
      </c>
      <c r="E868" s="51" t="s">
        <v>914</v>
      </c>
      <c r="F868" s="51" t="s">
        <v>1775</v>
      </c>
      <c r="G868" s="51" t="s">
        <v>8140</v>
      </c>
      <c r="H868" s="51" t="s">
        <v>7662</v>
      </c>
    </row>
    <row r="869" spans="1:8" x14ac:dyDescent="0.25">
      <c r="A869" s="50" t="s">
        <v>8141</v>
      </c>
      <c r="B869" s="50" t="s">
        <v>627</v>
      </c>
      <c r="C869" s="50" t="s">
        <v>8142</v>
      </c>
      <c r="D869" s="51">
        <v>3229</v>
      </c>
      <c r="E869" s="51" t="s">
        <v>914</v>
      </c>
      <c r="G869" s="51" t="s">
        <v>8143</v>
      </c>
    </row>
    <row r="870" spans="1:8" x14ac:dyDescent="0.25">
      <c r="A870" s="50" t="s">
        <v>8144</v>
      </c>
      <c r="B870" s="50" t="s">
        <v>627</v>
      </c>
      <c r="C870" s="50" t="s">
        <v>8145</v>
      </c>
      <c r="D870" s="51">
        <v>351</v>
      </c>
      <c r="E870" s="51" t="s">
        <v>914</v>
      </c>
      <c r="G870" s="51" t="s">
        <v>1975</v>
      </c>
    </row>
    <row r="871" spans="1:8" x14ac:dyDescent="0.25">
      <c r="A871" s="50" t="s">
        <v>8146</v>
      </c>
      <c r="B871" s="50" t="s">
        <v>627</v>
      </c>
      <c r="C871" s="50" t="s">
        <v>8147</v>
      </c>
      <c r="D871" s="51">
        <v>6151</v>
      </c>
      <c r="E871" s="51" t="s">
        <v>914</v>
      </c>
      <c r="G871" s="51" t="s">
        <v>987</v>
      </c>
    </row>
    <row r="872" spans="1:8" x14ac:dyDescent="0.25">
      <c r="A872" s="50" t="s">
        <v>8148</v>
      </c>
      <c r="B872" s="50" t="s">
        <v>627</v>
      </c>
      <c r="C872" s="50" t="s">
        <v>8149</v>
      </c>
      <c r="D872" s="51">
        <v>1340</v>
      </c>
      <c r="E872" s="51" t="s">
        <v>952</v>
      </c>
      <c r="F872" s="51" t="s">
        <v>973</v>
      </c>
      <c r="G872" s="51" t="s">
        <v>7895</v>
      </c>
      <c r="H872" s="51" t="s">
        <v>7896</v>
      </c>
    </row>
    <row r="873" spans="1:8" ht="45" x14ac:dyDescent="0.25">
      <c r="A873" s="50" t="s">
        <v>8150</v>
      </c>
      <c r="B873" s="50" t="s">
        <v>627</v>
      </c>
      <c r="C873" s="50" t="s">
        <v>8151</v>
      </c>
      <c r="D873" s="51">
        <v>3408</v>
      </c>
      <c r="E873" s="51" t="s">
        <v>914</v>
      </c>
      <c r="F873" s="51" t="s">
        <v>1654</v>
      </c>
      <c r="G873" s="51" t="s">
        <v>4788</v>
      </c>
      <c r="H873" s="51" t="s">
        <v>1656</v>
      </c>
    </row>
    <row r="874" spans="1:8" ht="60" x14ac:dyDescent="0.25">
      <c r="A874" s="50" t="s">
        <v>8152</v>
      </c>
      <c r="B874" s="50" t="s">
        <v>627</v>
      </c>
      <c r="C874" s="50" t="s">
        <v>8153</v>
      </c>
      <c r="D874" s="51">
        <v>2096</v>
      </c>
      <c r="E874" s="51" t="s">
        <v>914</v>
      </c>
      <c r="F874" s="51" t="s">
        <v>6678</v>
      </c>
      <c r="G874" s="51" t="s">
        <v>5159</v>
      </c>
      <c r="H874" s="51" t="s">
        <v>8154</v>
      </c>
    </row>
    <row r="875" spans="1:8" ht="30" x14ac:dyDescent="0.25">
      <c r="A875" s="50" t="s">
        <v>8155</v>
      </c>
      <c r="B875" s="50" t="s">
        <v>627</v>
      </c>
      <c r="C875" s="50" t="s">
        <v>8156</v>
      </c>
      <c r="D875" s="51">
        <v>3539</v>
      </c>
      <c r="E875" s="51" t="s">
        <v>952</v>
      </c>
      <c r="F875" s="51" t="s">
        <v>1198</v>
      </c>
      <c r="G875" s="51" t="s">
        <v>3065</v>
      </c>
      <c r="H875" s="51" t="s">
        <v>3066</v>
      </c>
    </row>
    <row r="876" spans="1:8" ht="30" x14ac:dyDescent="0.25">
      <c r="A876" s="50" t="s">
        <v>8157</v>
      </c>
      <c r="B876" s="50" t="s">
        <v>627</v>
      </c>
      <c r="C876" s="50" t="s">
        <v>8158</v>
      </c>
      <c r="D876" s="51">
        <v>4083</v>
      </c>
      <c r="E876" s="51" t="s">
        <v>914</v>
      </c>
      <c r="F876" s="51" t="s">
        <v>1614</v>
      </c>
      <c r="G876" s="51" t="s">
        <v>8159</v>
      </c>
      <c r="H876" s="51" t="s">
        <v>3070</v>
      </c>
    </row>
    <row r="877" spans="1:8" x14ac:dyDescent="0.25">
      <c r="A877" s="50" t="s">
        <v>8160</v>
      </c>
      <c r="B877" s="50" t="s">
        <v>627</v>
      </c>
      <c r="C877" s="50" t="s">
        <v>8161</v>
      </c>
      <c r="D877" s="51">
        <v>838</v>
      </c>
      <c r="E877" s="51" t="s">
        <v>914</v>
      </c>
      <c r="G877" s="51" t="s">
        <v>3077</v>
      </c>
      <c r="H877" s="51" t="s">
        <v>3078</v>
      </c>
    </row>
    <row r="878" spans="1:8" ht="30" x14ac:dyDescent="0.25">
      <c r="A878" s="50" t="s">
        <v>8162</v>
      </c>
      <c r="B878" s="50" t="s">
        <v>627</v>
      </c>
      <c r="C878" s="50" t="s">
        <v>8163</v>
      </c>
      <c r="D878" s="51">
        <v>7316</v>
      </c>
      <c r="E878" s="51" t="s">
        <v>914</v>
      </c>
      <c r="F878" s="51" t="s">
        <v>8164</v>
      </c>
      <c r="G878" s="51" t="s">
        <v>8165</v>
      </c>
      <c r="H878" s="51" t="s">
        <v>8166</v>
      </c>
    </row>
    <row r="879" spans="1:8" ht="45" x14ac:dyDescent="0.25">
      <c r="A879" s="50" t="s">
        <v>8167</v>
      </c>
      <c r="B879" s="50" t="s">
        <v>627</v>
      </c>
      <c r="C879" s="50" t="s">
        <v>8168</v>
      </c>
      <c r="D879" s="51">
        <v>4711</v>
      </c>
      <c r="E879" s="51" t="s">
        <v>914</v>
      </c>
      <c r="F879" s="51" t="s">
        <v>8125</v>
      </c>
      <c r="G879" s="51" t="s">
        <v>1930</v>
      </c>
      <c r="H879" s="51" t="s">
        <v>8126</v>
      </c>
    </row>
    <row r="880" spans="1:8" x14ac:dyDescent="0.25">
      <c r="A880" s="50" t="s">
        <v>8169</v>
      </c>
      <c r="B880" s="50" t="s">
        <v>627</v>
      </c>
      <c r="C880" s="50" t="s">
        <v>8170</v>
      </c>
      <c r="D880" s="51">
        <v>929</v>
      </c>
      <c r="E880" s="51" t="s">
        <v>952</v>
      </c>
      <c r="G880" s="51" t="s">
        <v>4459</v>
      </c>
      <c r="H880" s="51" t="s">
        <v>3943</v>
      </c>
    </row>
    <row r="881" spans="1:8" ht="30" x14ac:dyDescent="0.25">
      <c r="A881" s="50" t="s">
        <v>8171</v>
      </c>
      <c r="B881" s="50" t="s">
        <v>627</v>
      </c>
      <c r="C881" s="50" t="s">
        <v>8172</v>
      </c>
      <c r="D881" s="51">
        <v>1011</v>
      </c>
      <c r="E881" s="51" t="s">
        <v>914</v>
      </c>
      <c r="F881" s="51" t="s">
        <v>8120</v>
      </c>
      <c r="G881" s="51" t="s">
        <v>8121</v>
      </c>
      <c r="H881" s="51" t="s">
        <v>8122</v>
      </c>
    </row>
    <row r="882" spans="1:8" ht="30" x14ac:dyDescent="0.25">
      <c r="A882" s="50" t="s">
        <v>8173</v>
      </c>
      <c r="B882" s="50" t="s">
        <v>627</v>
      </c>
      <c r="C882" s="50" t="s">
        <v>8174</v>
      </c>
      <c r="D882" s="51">
        <v>2804</v>
      </c>
      <c r="E882" s="51" t="s">
        <v>914</v>
      </c>
      <c r="G882" s="51" t="s">
        <v>8175</v>
      </c>
    </row>
    <row r="883" spans="1:8" ht="45" x14ac:dyDescent="0.25">
      <c r="A883" s="50" t="s">
        <v>8176</v>
      </c>
      <c r="B883" s="50" t="s">
        <v>627</v>
      </c>
      <c r="C883" s="50" t="s">
        <v>8177</v>
      </c>
      <c r="D883" s="51">
        <v>2888</v>
      </c>
      <c r="E883" s="51" t="s">
        <v>914</v>
      </c>
      <c r="F883" s="51" t="s">
        <v>2274</v>
      </c>
      <c r="G883" s="51" t="s">
        <v>8178</v>
      </c>
      <c r="H883" s="51" t="s">
        <v>2276</v>
      </c>
    </row>
    <row r="884" spans="1:8" ht="30" x14ac:dyDescent="0.25">
      <c r="A884" s="50" t="s">
        <v>8179</v>
      </c>
      <c r="B884" s="50" t="s">
        <v>627</v>
      </c>
      <c r="C884" s="50" t="s">
        <v>8180</v>
      </c>
      <c r="D884" s="51">
        <v>1239</v>
      </c>
      <c r="E884" s="51" t="s">
        <v>914</v>
      </c>
      <c r="F884" s="51" t="s">
        <v>8120</v>
      </c>
      <c r="G884" s="51" t="s">
        <v>8121</v>
      </c>
      <c r="H884" s="51" t="s">
        <v>8122</v>
      </c>
    </row>
    <row r="885" spans="1:8" ht="45" x14ac:dyDescent="0.25">
      <c r="A885" s="50" t="s">
        <v>8181</v>
      </c>
      <c r="B885" s="50" t="s">
        <v>627</v>
      </c>
      <c r="C885" s="50" t="s">
        <v>8182</v>
      </c>
      <c r="D885" s="51">
        <v>3092</v>
      </c>
      <c r="E885" s="51" t="s">
        <v>914</v>
      </c>
      <c r="F885" s="51" t="s">
        <v>1775</v>
      </c>
      <c r="G885" s="51" t="s">
        <v>8183</v>
      </c>
      <c r="H885" s="51" t="s">
        <v>8184</v>
      </c>
    </row>
    <row r="886" spans="1:8" ht="30" x14ac:dyDescent="0.25">
      <c r="A886" s="50" t="s">
        <v>8185</v>
      </c>
      <c r="B886" s="50" t="s">
        <v>627</v>
      </c>
      <c r="C886" s="50" t="s">
        <v>8186</v>
      </c>
      <c r="D886" s="51">
        <v>2197</v>
      </c>
      <c r="E886" s="51" t="s">
        <v>914</v>
      </c>
      <c r="F886" s="51" t="s">
        <v>8187</v>
      </c>
      <c r="G886" s="51" t="s">
        <v>8188</v>
      </c>
      <c r="H886" s="51" t="s">
        <v>8189</v>
      </c>
    </row>
    <row r="887" spans="1:8" ht="30" x14ac:dyDescent="0.25">
      <c r="A887" s="50" t="s">
        <v>8190</v>
      </c>
      <c r="B887" s="50" t="s">
        <v>627</v>
      </c>
      <c r="C887" s="50" t="s">
        <v>8191</v>
      </c>
      <c r="D887" s="51">
        <v>4448</v>
      </c>
      <c r="E887" s="51" t="s">
        <v>914</v>
      </c>
      <c r="F887" s="51" t="s">
        <v>8192</v>
      </c>
      <c r="G887" s="51" t="s">
        <v>8193</v>
      </c>
      <c r="H887" s="51" t="s">
        <v>8194</v>
      </c>
    </row>
    <row r="888" spans="1:8" x14ac:dyDescent="0.25">
      <c r="A888" s="50" t="s">
        <v>8195</v>
      </c>
      <c r="B888" s="50" t="s">
        <v>627</v>
      </c>
      <c r="C888" s="50" t="s">
        <v>8196</v>
      </c>
      <c r="D888" s="51">
        <v>1437</v>
      </c>
      <c r="E888" s="51" t="s">
        <v>914</v>
      </c>
      <c r="G888" s="51" t="s">
        <v>8197</v>
      </c>
    </row>
    <row r="889" spans="1:8" x14ac:dyDescent="0.25">
      <c r="A889" s="50" t="s">
        <v>8198</v>
      </c>
      <c r="B889" s="50" t="s">
        <v>627</v>
      </c>
      <c r="C889" s="50" t="s">
        <v>8199</v>
      </c>
      <c r="D889" s="51">
        <v>814</v>
      </c>
      <c r="E889" s="51" t="s">
        <v>952</v>
      </c>
      <c r="G889" s="51" t="s">
        <v>4459</v>
      </c>
      <c r="H889" s="51" t="s">
        <v>3943</v>
      </c>
    </row>
    <row r="890" spans="1:8" x14ac:dyDescent="0.25">
      <c r="A890" s="50" t="s">
        <v>8200</v>
      </c>
      <c r="B890" s="50" t="s">
        <v>627</v>
      </c>
      <c r="C890" s="50" t="s">
        <v>8201</v>
      </c>
      <c r="D890" s="51">
        <v>1318</v>
      </c>
      <c r="E890" s="51" t="s">
        <v>914</v>
      </c>
      <c r="G890" s="51" t="s">
        <v>8197</v>
      </c>
    </row>
    <row r="891" spans="1:8" ht="75" x14ac:dyDescent="0.25">
      <c r="A891" s="50" t="s">
        <v>8202</v>
      </c>
      <c r="B891" s="50" t="s">
        <v>627</v>
      </c>
      <c r="C891" s="50" t="s">
        <v>8203</v>
      </c>
      <c r="D891" s="51">
        <v>3366</v>
      </c>
      <c r="E891" s="51" t="s">
        <v>914</v>
      </c>
      <c r="F891" s="51" t="s">
        <v>8204</v>
      </c>
      <c r="G891" s="51" t="s">
        <v>8205</v>
      </c>
      <c r="H891" s="51" t="s">
        <v>8206</v>
      </c>
    </row>
    <row r="892" spans="1:8" x14ac:dyDescent="0.25">
      <c r="A892" s="50" t="s">
        <v>8207</v>
      </c>
      <c r="B892" s="50" t="s">
        <v>627</v>
      </c>
      <c r="C892" s="50" t="s">
        <v>8208</v>
      </c>
      <c r="D892" s="51">
        <v>852</v>
      </c>
      <c r="E892" s="51" t="s">
        <v>914</v>
      </c>
      <c r="F892" s="51" t="s">
        <v>1087</v>
      </c>
      <c r="G892" s="51" t="s">
        <v>4296</v>
      </c>
      <c r="H892" s="51" t="s">
        <v>3990</v>
      </c>
    </row>
    <row r="893" spans="1:8" ht="105" x14ac:dyDescent="0.25">
      <c r="A893" s="50" t="s">
        <v>8209</v>
      </c>
      <c r="B893" s="50" t="s">
        <v>627</v>
      </c>
      <c r="C893" s="50" t="s">
        <v>8210</v>
      </c>
      <c r="D893" s="51">
        <v>7667</v>
      </c>
      <c r="E893" s="51" t="s">
        <v>914</v>
      </c>
      <c r="F893" s="51" t="s">
        <v>8211</v>
      </c>
      <c r="G893" s="51" t="s">
        <v>3942</v>
      </c>
      <c r="H893" s="51" t="s">
        <v>8212</v>
      </c>
    </row>
    <row r="894" spans="1:8" x14ac:dyDescent="0.25">
      <c r="A894" s="50" t="s">
        <v>8213</v>
      </c>
      <c r="B894" s="50" t="s">
        <v>627</v>
      </c>
      <c r="C894" s="50" t="s">
        <v>8214</v>
      </c>
      <c r="D894" s="51">
        <v>1476</v>
      </c>
      <c r="E894" s="51" t="s">
        <v>914</v>
      </c>
      <c r="F894" s="51" t="s">
        <v>4041</v>
      </c>
      <c r="G894" s="51" t="s">
        <v>2037</v>
      </c>
      <c r="H894" s="51" t="s">
        <v>8215</v>
      </c>
    </row>
    <row r="895" spans="1:8" ht="60" x14ac:dyDescent="0.25">
      <c r="A895" s="50" t="s">
        <v>8216</v>
      </c>
      <c r="B895" s="50" t="s">
        <v>627</v>
      </c>
      <c r="C895" s="50" t="s">
        <v>8217</v>
      </c>
      <c r="D895" s="51">
        <v>10671</v>
      </c>
      <c r="E895" s="51" t="s">
        <v>914</v>
      </c>
      <c r="F895" s="51" t="s">
        <v>2424</v>
      </c>
      <c r="G895" s="51" t="s">
        <v>1549</v>
      </c>
      <c r="H895" s="51" t="s">
        <v>8218</v>
      </c>
    </row>
    <row r="896" spans="1:8" ht="60" x14ac:dyDescent="0.25">
      <c r="A896" s="50" t="s">
        <v>8219</v>
      </c>
      <c r="B896" s="50" t="s">
        <v>627</v>
      </c>
      <c r="C896" s="50" t="s">
        <v>8220</v>
      </c>
      <c r="D896" s="51">
        <v>13434</v>
      </c>
      <c r="E896" s="51" t="s">
        <v>914</v>
      </c>
      <c r="F896" s="51" t="s">
        <v>2424</v>
      </c>
      <c r="G896" s="51" t="s">
        <v>8221</v>
      </c>
      <c r="H896" s="51" t="s">
        <v>8218</v>
      </c>
    </row>
    <row r="897" spans="1:8" x14ac:dyDescent="0.25">
      <c r="A897" s="50" t="s">
        <v>8222</v>
      </c>
      <c r="B897" s="50" t="s">
        <v>627</v>
      </c>
      <c r="C897" s="50" t="s">
        <v>8223</v>
      </c>
      <c r="D897" s="51">
        <v>3908</v>
      </c>
      <c r="E897" s="51" t="s">
        <v>914</v>
      </c>
      <c r="G897" s="51" t="s">
        <v>8224</v>
      </c>
    </row>
    <row r="898" spans="1:8" x14ac:dyDescent="0.25">
      <c r="A898" s="50" t="s">
        <v>8225</v>
      </c>
      <c r="B898" s="50" t="s">
        <v>627</v>
      </c>
      <c r="C898" s="50" t="s">
        <v>8226</v>
      </c>
      <c r="D898" s="51">
        <v>1455</v>
      </c>
      <c r="E898" s="51" t="s">
        <v>914</v>
      </c>
      <c r="G898" s="51" t="s">
        <v>8227</v>
      </c>
    </row>
    <row r="899" spans="1:8" ht="45" x14ac:dyDescent="0.25">
      <c r="A899" s="50" t="s">
        <v>8228</v>
      </c>
      <c r="B899" s="50" t="s">
        <v>627</v>
      </c>
      <c r="C899" s="50" t="s">
        <v>8229</v>
      </c>
      <c r="D899" s="51">
        <v>11875</v>
      </c>
      <c r="E899" s="51" t="s">
        <v>914</v>
      </c>
      <c r="F899" s="51" t="s">
        <v>8230</v>
      </c>
      <c r="G899" s="51" t="s">
        <v>8231</v>
      </c>
      <c r="H899" s="51" t="s">
        <v>8232</v>
      </c>
    </row>
    <row r="900" spans="1:8" x14ac:dyDescent="0.25">
      <c r="A900" s="50" t="s">
        <v>8233</v>
      </c>
      <c r="B900" s="50" t="s">
        <v>627</v>
      </c>
      <c r="C900" s="50" t="s">
        <v>8234</v>
      </c>
      <c r="D900" s="51">
        <v>3378</v>
      </c>
      <c r="E900" s="51" t="s">
        <v>914</v>
      </c>
      <c r="F900" s="51" t="s">
        <v>4041</v>
      </c>
      <c r="G900" s="51" t="s">
        <v>2037</v>
      </c>
      <c r="H900" s="51" t="s">
        <v>8215</v>
      </c>
    </row>
    <row r="901" spans="1:8" x14ac:dyDescent="0.25">
      <c r="A901" s="50" t="s">
        <v>8235</v>
      </c>
      <c r="B901" s="50" t="s">
        <v>627</v>
      </c>
      <c r="C901" s="50" t="s">
        <v>8236</v>
      </c>
      <c r="D901" s="51">
        <v>363</v>
      </c>
      <c r="E901" s="51" t="s">
        <v>914</v>
      </c>
      <c r="G901" s="51" t="s">
        <v>8237</v>
      </c>
    </row>
    <row r="902" spans="1:8" x14ac:dyDescent="0.25">
      <c r="A902" s="50" t="s">
        <v>8238</v>
      </c>
      <c r="B902" s="50" t="s">
        <v>627</v>
      </c>
      <c r="C902" s="50" t="s">
        <v>8239</v>
      </c>
      <c r="D902" s="51">
        <v>4170</v>
      </c>
      <c r="E902" s="51" t="s">
        <v>914</v>
      </c>
      <c r="F902" s="51" t="s">
        <v>4041</v>
      </c>
      <c r="G902" s="51" t="s">
        <v>2037</v>
      </c>
      <c r="H902" s="51" t="s">
        <v>8215</v>
      </c>
    </row>
    <row r="903" spans="1:8" x14ac:dyDescent="0.25">
      <c r="A903" s="50" t="s">
        <v>8240</v>
      </c>
      <c r="B903" s="50" t="s">
        <v>627</v>
      </c>
      <c r="C903" s="50" t="s">
        <v>8241</v>
      </c>
      <c r="D903" s="51">
        <v>4410</v>
      </c>
      <c r="E903" s="51" t="s">
        <v>914</v>
      </c>
      <c r="F903" s="51" t="s">
        <v>4041</v>
      </c>
      <c r="G903" s="51" t="s">
        <v>2037</v>
      </c>
      <c r="H903" s="51" t="s">
        <v>8215</v>
      </c>
    </row>
    <row r="904" spans="1:8" ht="45" x14ac:dyDescent="0.25">
      <c r="A904" s="50" t="s">
        <v>8242</v>
      </c>
      <c r="B904" s="50" t="s">
        <v>627</v>
      </c>
      <c r="C904" s="50" t="s">
        <v>8243</v>
      </c>
      <c r="D904" s="51">
        <v>2829</v>
      </c>
      <c r="E904" s="51" t="s">
        <v>914</v>
      </c>
      <c r="F904" s="51" t="s">
        <v>973</v>
      </c>
      <c r="G904" s="51" t="s">
        <v>2794</v>
      </c>
      <c r="H904" s="51" t="s">
        <v>2795</v>
      </c>
    </row>
    <row r="905" spans="1:8" ht="30" x14ac:dyDescent="0.25">
      <c r="A905" s="50" t="s">
        <v>8244</v>
      </c>
      <c r="B905" s="50" t="s">
        <v>627</v>
      </c>
      <c r="C905" s="50" t="s">
        <v>8245</v>
      </c>
      <c r="D905" s="51">
        <v>297</v>
      </c>
      <c r="E905" s="51" t="s">
        <v>914</v>
      </c>
      <c r="G905" s="51" t="s">
        <v>2991</v>
      </c>
      <c r="H905" s="51" t="s">
        <v>2992</v>
      </c>
    </row>
    <row r="906" spans="1:8" ht="30" x14ac:dyDescent="0.25">
      <c r="A906" s="50" t="s">
        <v>8246</v>
      </c>
      <c r="B906" s="50" t="s">
        <v>627</v>
      </c>
      <c r="C906" s="50" t="s">
        <v>8247</v>
      </c>
      <c r="D906" s="51">
        <v>3137</v>
      </c>
      <c r="E906" s="51" t="s">
        <v>914</v>
      </c>
      <c r="F906" s="51" t="s">
        <v>973</v>
      </c>
      <c r="G906" s="51" t="s">
        <v>3993</v>
      </c>
      <c r="H906" s="51" t="s">
        <v>3994</v>
      </c>
    </row>
    <row r="907" spans="1:8" ht="75" x14ac:dyDescent="0.25">
      <c r="A907" s="50" t="s">
        <v>8248</v>
      </c>
      <c r="B907" s="50" t="s">
        <v>627</v>
      </c>
      <c r="C907" s="50" t="s">
        <v>8249</v>
      </c>
      <c r="D907" s="51">
        <v>4571</v>
      </c>
      <c r="E907" s="51" t="s">
        <v>914</v>
      </c>
      <c r="F907" s="51" t="s">
        <v>2267</v>
      </c>
      <c r="G907" s="51" t="s">
        <v>1827</v>
      </c>
      <c r="H907" s="51" t="s">
        <v>8250</v>
      </c>
    </row>
    <row r="908" spans="1:8" x14ac:dyDescent="0.25">
      <c r="A908" s="50" t="s">
        <v>8251</v>
      </c>
      <c r="B908" s="50" t="s">
        <v>627</v>
      </c>
      <c r="C908" s="50" t="s">
        <v>8252</v>
      </c>
      <c r="D908" s="51">
        <v>4857</v>
      </c>
      <c r="E908" s="51" t="s">
        <v>914</v>
      </c>
      <c r="G908" s="51" t="s">
        <v>8253</v>
      </c>
      <c r="H908" s="51" t="s">
        <v>8254</v>
      </c>
    </row>
    <row r="909" spans="1:8" x14ac:dyDescent="0.25">
      <c r="A909" s="50" t="s">
        <v>8255</v>
      </c>
      <c r="B909" s="50" t="s">
        <v>627</v>
      </c>
      <c r="C909" s="50" t="s">
        <v>8256</v>
      </c>
      <c r="D909" s="51">
        <v>1571</v>
      </c>
      <c r="E909" s="51" t="s">
        <v>914</v>
      </c>
      <c r="G909" s="51" t="s">
        <v>8257</v>
      </c>
    </row>
    <row r="910" spans="1:8" ht="30" x14ac:dyDescent="0.25">
      <c r="A910" s="50" t="s">
        <v>8258</v>
      </c>
      <c r="B910" s="50" t="s">
        <v>627</v>
      </c>
      <c r="C910" s="50" t="s">
        <v>8259</v>
      </c>
      <c r="D910" s="51">
        <v>1453</v>
      </c>
      <c r="E910" s="51" t="s">
        <v>914</v>
      </c>
      <c r="G910" s="51" t="s">
        <v>5303</v>
      </c>
    </row>
    <row r="911" spans="1:8" x14ac:dyDescent="0.25">
      <c r="A911" s="50" t="s">
        <v>8260</v>
      </c>
      <c r="B911" s="50" t="s">
        <v>627</v>
      </c>
      <c r="C911" s="50" t="s">
        <v>8261</v>
      </c>
      <c r="D911" s="51">
        <v>567</v>
      </c>
      <c r="E911" s="51" t="s">
        <v>914</v>
      </c>
      <c r="G911" s="51" t="s">
        <v>8262</v>
      </c>
    </row>
    <row r="912" spans="1:8" ht="60" x14ac:dyDescent="0.25">
      <c r="A912" s="50" t="s">
        <v>8263</v>
      </c>
      <c r="B912" s="50" t="s">
        <v>627</v>
      </c>
      <c r="C912" s="50" t="s">
        <v>8264</v>
      </c>
      <c r="D912" s="51">
        <v>3834</v>
      </c>
      <c r="E912" s="51" t="s">
        <v>914</v>
      </c>
      <c r="F912" s="51" t="s">
        <v>8265</v>
      </c>
      <c r="G912" s="51" t="s">
        <v>2693</v>
      </c>
      <c r="H912" s="51" t="s">
        <v>8266</v>
      </c>
    </row>
    <row r="913" spans="1:8" x14ac:dyDescent="0.25">
      <c r="A913" s="50" t="s">
        <v>8267</v>
      </c>
      <c r="B913" s="50" t="s">
        <v>627</v>
      </c>
      <c r="C913" s="50" t="s">
        <v>8268</v>
      </c>
      <c r="D913" s="51">
        <v>399</v>
      </c>
      <c r="E913" s="51" t="s">
        <v>914</v>
      </c>
      <c r="F913" s="51" t="s">
        <v>1280</v>
      </c>
      <c r="G913" s="51" t="s">
        <v>934</v>
      </c>
      <c r="H913" s="51" t="s">
        <v>2197</v>
      </c>
    </row>
    <row r="914" spans="1:8" x14ac:dyDescent="0.25">
      <c r="A914" s="50" t="s">
        <v>8269</v>
      </c>
      <c r="B914" s="50" t="s">
        <v>627</v>
      </c>
      <c r="C914" s="50" t="s">
        <v>8270</v>
      </c>
      <c r="D914" s="51">
        <v>787</v>
      </c>
      <c r="E914" s="51" t="s">
        <v>914</v>
      </c>
      <c r="F914" s="51" t="s">
        <v>1280</v>
      </c>
      <c r="G914" s="51" t="s">
        <v>2594</v>
      </c>
      <c r="H914" s="51" t="s">
        <v>2197</v>
      </c>
    </row>
    <row r="915" spans="1:8" ht="45" x14ac:dyDescent="0.25">
      <c r="A915" s="50" t="s">
        <v>8271</v>
      </c>
      <c r="B915" s="50" t="s">
        <v>627</v>
      </c>
      <c r="C915" s="50" t="s">
        <v>8272</v>
      </c>
      <c r="D915" s="51">
        <v>7915</v>
      </c>
      <c r="E915" s="51" t="s">
        <v>914</v>
      </c>
      <c r="F915" s="51" t="s">
        <v>8273</v>
      </c>
      <c r="G915" s="51" t="s">
        <v>8274</v>
      </c>
      <c r="H915" s="51" t="s">
        <v>8275</v>
      </c>
    </row>
    <row r="916" spans="1:8" x14ac:dyDescent="0.25">
      <c r="A916" s="50" t="s">
        <v>8276</v>
      </c>
      <c r="B916" s="50" t="s">
        <v>627</v>
      </c>
      <c r="C916" s="50" t="s">
        <v>8277</v>
      </c>
      <c r="D916" s="51">
        <v>1028</v>
      </c>
      <c r="E916" s="51" t="s">
        <v>914</v>
      </c>
      <c r="F916" s="51" t="s">
        <v>1280</v>
      </c>
      <c r="G916" s="51" t="s">
        <v>2594</v>
      </c>
      <c r="H916" s="51" t="s">
        <v>2197</v>
      </c>
    </row>
    <row r="917" spans="1:8" x14ac:dyDescent="0.25">
      <c r="A917" s="50" t="s">
        <v>8278</v>
      </c>
      <c r="B917" s="50" t="s">
        <v>627</v>
      </c>
      <c r="C917" s="50" t="s">
        <v>8279</v>
      </c>
      <c r="D917" s="51">
        <v>3106</v>
      </c>
      <c r="E917" s="51" t="s">
        <v>952</v>
      </c>
      <c r="F917" s="51" t="s">
        <v>973</v>
      </c>
      <c r="G917" s="51" t="s">
        <v>974</v>
      </c>
      <c r="H917" s="51" t="s">
        <v>975</v>
      </c>
    </row>
    <row r="918" spans="1:8" ht="30" x14ac:dyDescent="0.25">
      <c r="A918" s="50" t="s">
        <v>8280</v>
      </c>
      <c r="B918" s="50" t="s">
        <v>627</v>
      </c>
      <c r="C918" s="50" t="s">
        <v>8281</v>
      </c>
      <c r="D918" s="51">
        <v>831</v>
      </c>
      <c r="E918" s="51" t="s">
        <v>914</v>
      </c>
      <c r="G918" s="51" t="s">
        <v>4138</v>
      </c>
      <c r="H918" s="51" t="s">
        <v>8282</v>
      </c>
    </row>
    <row r="919" spans="1:8" x14ac:dyDescent="0.25">
      <c r="A919" s="50" t="s">
        <v>8283</v>
      </c>
      <c r="B919" s="50" t="s">
        <v>627</v>
      </c>
      <c r="C919" s="50" t="s">
        <v>8284</v>
      </c>
      <c r="D919" s="51">
        <v>4426</v>
      </c>
      <c r="E919" s="51" t="s">
        <v>914</v>
      </c>
      <c r="G919" s="51" t="s">
        <v>5088</v>
      </c>
      <c r="H919" s="51" t="s">
        <v>5089</v>
      </c>
    </row>
    <row r="920" spans="1:8" x14ac:dyDescent="0.25">
      <c r="A920" s="50" t="s">
        <v>8285</v>
      </c>
      <c r="B920" s="50" t="s">
        <v>627</v>
      </c>
      <c r="C920" s="50" t="s">
        <v>8286</v>
      </c>
      <c r="D920" s="51">
        <v>3435</v>
      </c>
      <c r="E920" s="51" t="s">
        <v>914</v>
      </c>
      <c r="F920" s="51" t="s">
        <v>4041</v>
      </c>
      <c r="G920" s="51" t="s">
        <v>2037</v>
      </c>
      <c r="H920" s="51" t="s">
        <v>8215</v>
      </c>
    </row>
    <row r="921" spans="1:8" x14ac:dyDescent="0.25">
      <c r="A921" s="50" t="s">
        <v>8287</v>
      </c>
      <c r="B921" s="50" t="s">
        <v>627</v>
      </c>
      <c r="C921" s="50" t="s">
        <v>8288</v>
      </c>
      <c r="D921" s="51">
        <v>1185</v>
      </c>
      <c r="E921" s="51" t="s">
        <v>914</v>
      </c>
      <c r="G921" s="51" t="s">
        <v>8289</v>
      </c>
      <c r="H921" s="51" t="s">
        <v>8290</v>
      </c>
    </row>
    <row r="922" spans="1:8" ht="30" x14ac:dyDescent="0.25">
      <c r="A922" s="50" t="s">
        <v>8291</v>
      </c>
      <c r="B922" s="50" t="s">
        <v>627</v>
      </c>
      <c r="C922" s="50" t="s">
        <v>8292</v>
      </c>
      <c r="D922" s="51">
        <v>3692</v>
      </c>
      <c r="E922" s="51" t="s">
        <v>914</v>
      </c>
      <c r="F922" s="51" t="s">
        <v>4041</v>
      </c>
      <c r="G922" s="51" t="s">
        <v>8293</v>
      </c>
      <c r="H922" s="51" t="s">
        <v>8215</v>
      </c>
    </row>
    <row r="923" spans="1:8" x14ac:dyDescent="0.25">
      <c r="A923" s="50" t="s">
        <v>8294</v>
      </c>
      <c r="B923" s="50" t="s">
        <v>627</v>
      </c>
      <c r="C923" s="50" t="s">
        <v>8295</v>
      </c>
      <c r="D923" s="51">
        <v>2792</v>
      </c>
      <c r="E923" s="51" t="s">
        <v>914</v>
      </c>
      <c r="F923" s="51" t="s">
        <v>4041</v>
      </c>
      <c r="G923" s="51" t="s">
        <v>2037</v>
      </c>
      <c r="H923" s="51" t="s">
        <v>8215</v>
      </c>
    </row>
    <row r="924" spans="1:8" ht="45" x14ac:dyDescent="0.25">
      <c r="A924" s="50" t="s">
        <v>8296</v>
      </c>
      <c r="B924" s="50" t="s">
        <v>627</v>
      </c>
      <c r="C924" s="50" t="s">
        <v>8297</v>
      </c>
      <c r="D924" s="51">
        <v>7462</v>
      </c>
      <c r="E924" s="51" t="s">
        <v>914</v>
      </c>
      <c r="F924" s="51" t="s">
        <v>1321</v>
      </c>
      <c r="G924" s="51" t="s">
        <v>3000</v>
      </c>
      <c r="H924" s="51" t="s">
        <v>7656</v>
      </c>
    </row>
    <row r="925" spans="1:8" ht="45" x14ac:dyDescent="0.25">
      <c r="A925" s="50" t="s">
        <v>8298</v>
      </c>
      <c r="B925" s="50" t="s">
        <v>627</v>
      </c>
      <c r="C925" s="50" t="s">
        <v>8299</v>
      </c>
      <c r="D925" s="51">
        <v>18749</v>
      </c>
      <c r="E925" s="51" t="s">
        <v>914</v>
      </c>
      <c r="F925" s="51" t="s">
        <v>1321</v>
      </c>
      <c r="G925" s="51" t="s">
        <v>3000</v>
      </c>
      <c r="H925" s="51" t="s">
        <v>7656</v>
      </c>
    </row>
    <row r="926" spans="1:8" ht="45" x14ac:dyDescent="0.25">
      <c r="A926" s="50" t="s">
        <v>8300</v>
      </c>
      <c r="B926" s="50" t="s">
        <v>627</v>
      </c>
      <c r="C926" s="50" t="s">
        <v>8301</v>
      </c>
      <c r="D926" s="51">
        <v>4682</v>
      </c>
      <c r="E926" s="51" t="s">
        <v>914</v>
      </c>
      <c r="F926" s="51" t="s">
        <v>1321</v>
      </c>
      <c r="G926" s="51" t="s">
        <v>8302</v>
      </c>
      <c r="H926" s="51" t="s">
        <v>7656</v>
      </c>
    </row>
    <row r="927" spans="1:8" x14ac:dyDescent="0.25">
      <c r="A927" s="50" t="s">
        <v>8303</v>
      </c>
      <c r="B927" s="50" t="s">
        <v>627</v>
      </c>
      <c r="C927" s="50" t="s">
        <v>8304</v>
      </c>
      <c r="D927" s="51">
        <v>846</v>
      </c>
      <c r="E927" s="51" t="s">
        <v>914</v>
      </c>
      <c r="G927" s="51" t="s">
        <v>8305</v>
      </c>
      <c r="H927" s="51" t="s">
        <v>3983</v>
      </c>
    </row>
    <row r="928" spans="1:8" ht="45" x14ac:dyDescent="0.25">
      <c r="A928" s="50" t="s">
        <v>8306</v>
      </c>
      <c r="B928" s="50" t="s">
        <v>627</v>
      </c>
      <c r="C928" s="50" t="s">
        <v>8307</v>
      </c>
      <c r="D928" s="51">
        <v>11402</v>
      </c>
      <c r="E928" s="51" t="s">
        <v>914</v>
      </c>
      <c r="F928" s="51" t="s">
        <v>1321</v>
      </c>
      <c r="G928" s="51" t="s">
        <v>8302</v>
      </c>
      <c r="H928" s="51" t="s">
        <v>7656</v>
      </c>
    </row>
    <row r="929" spans="1:8" x14ac:dyDescent="0.25">
      <c r="A929" s="50" t="s">
        <v>8308</v>
      </c>
      <c r="B929" s="50" t="s">
        <v>627</v>
      </c>
      <c r="C929" s="50" t="s">
        <v>8309</v>
      </c>
      <c r="D929" s="51">
        <v>5382</v>
      </c>
      <c r="E929" s="51" t="s">
        <v>914</v>
      </c>
      <c r="F929" s="51" t="s">
        <v>8310</v>
      </c>
      <c r="G929" s="51" t="s">
        <v>8311</v>
      </c>
      <c r="H929" s="51" t="s">
        <v>8312</v>
      </c>
    </row>
    <row r="930" spans="1:8" ht="30" x14ac:dyDescent="0.25">
      <c r="A930" s="50" t="s">
        <v>8313</v>
      </c>
      <c r="B930" s="50" t="s">
        <v>627</v>
      </c>
      <c r="C930" s="50" t="s">
        <v>8314</v>
      </c>
      <c r="D930" s="51">
        <v>915</v>
      </c>
      <c r="E930" s="51" t="s">
        <v>1054</v>
      </c>
      <c r="F930" s="51" t="s">
        <v>1649</v>
      </c>
      <c r="G930" s="51" t="s">
        <v>1055</v>
      </c>
      <c r="H930" s="51" t="s">
        <v>8315</v>
      </c>
    </row>
    <row r="931" spans="1:8" x14ac:dyDescent="0.25">
      <c r="A931" s="50" t="s">
        <v>8316</v>
      </c>
      <c r="B931" s="50" t="s">
        <v>627</v>
      </c>
      <c r="C931" s="50" t="s">
        <v>8317</v>
      </c>
      <c r="D931" s="51">
        <v>309</v>
      </c>
      <c r="E931" s="51" t="s">
        <v>914</v>
      </c>
      <c r="G931" s="51" t="s">
        <v>8318</v>
      </c>
    </row>
    <row r="932" spans="1:8" ht="60" x14ac:dyDescent="0.25">
      <c r="A932" s="50" t="s">
        <v>8319</v>
      </c>
      <c r="B932" s="50" t="s">
        <v>627</v>
      </c>
      <c r="C932" s="50" t="s">
        <v>8320</v>
      </c>
      <c r="D932" s="51">
        <v>9579</v>
      </c>
      <c r="E932" s="51" t="s">
        <v>914</v>
      </c>
      <c r="F932" s="51" t="s">
        <v>8321</v>
      </c>
      <c r="G932" s="51" t="s">
        <v>3628</v>
      </c>
      <c r="H932" s="51" t="s">
        <v>8322</v>
      </c>
    </row>
    <row r="933" spans="1:8" ht="30" x14ac:dyDescent="0.25">
      <c r="A933" s="50" t="s">
        <v>8323</v>
      </c>
      <c r="B933" s="50" t="s">
        <v>627</v>
      </c>
      <c r="C933" s="50" t="s">
        <v>8324</v>
      </c>
      <c r="D933" s="51">
        <v>1205</v>
      </c>
      <c r="E933" s="51" t="s">
        <v>914</v>
      </c>
      <c r="F933" s="51" t="s">
        <v>973</v>
      </c>
      <c r="G933" s="51" t="s">
        <v>8325</v>
      </c>
      <c r="H933" s="51" t="s">
        <v>2963</v>
      </c>
    </row>
    <row r="934" spans="1:8" x14ac:dyDescent="0.25">
      <c r="A934" s="50" t="s">
        <v>8326</v>
      </c>
      <c r="B934" s="50" t="s">
        <v>627</v>
      </c>
      <c r="C934" s="50" t="s">
        <v>8327</v>
      </c>
      <c r="D934" s="51">
        <v>1765</v>
      </c>
      <c r="E934" s="51" t="s">
        <v>914</v>
      </c>
      <c r="G934" s="51" t="s">
        <v>4211</v>
      </c>
      <c r="H934" s="51" t="s">
        <v>4212</v>
      </c>
    </row>
    <row r="935" spans="1:8" ht="30" x14ac:dyDescent="0.25">
      <c r="A935" s="50" t="s">
        <v>8328</v>
      </c>
      <c r="B935" s="50" t="s">
        <v>627</v>
      </c>
      <c r="C935" s="50" t="s">
        <v>8329</v>
      </c>
      <c r="D935" s="51">
        <v>3621</v>
      </c>
      <c r="E935" s="51" t="s">
        <v>914</v>
      </c>
      <c r="F935" s="51" t="s">
        <v>8330</v>
      </c>
      <c r="G935" s="51" t="s">
        <v>8331</v>
      </c>
      <c r="H935" s="51" t="s">
        <v>8332</v>
      </c>
    </row>
    <row r="936" spans="1:8" x14ac:dyDescent="0.25">
      <c r="A936" s="50" t="s">
        <v>8333</v>
      </c>
      <c r="B936" s="50" t="s">
        <v>627</v>
      </c>
      <c r="C936" s="50" t="s">
        <v>8334</v>
      </c>
      <c r="D936" s="51">
        <v>1975</v>
      </c>
      <c r="E936" s="51" t="s">
        <v>914</v>
      </c>
      <c r="G936" s="51" t="s">
        <v>4211</v>
      </c>
      <c r="H936" s="51" t="s">
        <v>4212</v>
      </c>
    </row>
    <row r="937" spans="1:8" x14ac:dyDescent="0.25">
      <c r="A937" s="50" t="s">
        <v>8335</v>
      </c>
      <c r="B937" s="50" t="s">
        <v>627</v>
      </c>
      <c r="C937" s="50" t="s">
        <v>8336</v>
      </c>
      <c r="D937" s="51">
        <v>1787</v>
      </c>
      <c r="E937" s="51" t="s">
        <v>914</v>
      </c>
      <c r="G937" s="51" t="s">
        <v>4211</v>
      </c>
      <c r="H937" s="51" t="s">
        <v>4212</v>
      </c>
    </row>
    <row r="938" spans="1:8" x14ac:dyDescent="0.25">
      <c r="A938" s="50" t="s">
        <v>8337</v>
      </c>
      <c r="B938" s="50" t="s">
        <v>627</v>
      </c>
      <c r="C938" s="50" t="s">
        <v>8338</v>
      </c>
      <c r="D938" s="51">
        <v>1786</v>
      </c>
      <c r="E938" s="51" t="s">
        <v>914</v>
      </c>
      <c r="G938" s="51" t="s">
        <v>4211</v>
      </c>
      <c r="H938" s="51" t="s">
        <v>4212</v>
      </c>
    </row>
    <row r="939" spans="1:8" ht="60" x14ac:dyDescent="0.25">
      <c r="A939" s="50" t="s">
        <v>8339</v>
      </c>
      <c r="B939" s="50" t="s">
        <v>627</v>
      </c>
      <c r="C939" s="50" t="s">
        <v>8340</v>
      </c>
      <c r="D939" s="51">
        <v>3609</v>
      </c>
      <c r="E939" s="51" t="s">
        <v>914</v>
      </c>
      <c r="F939" s="51" t="s">
        <v>1553</v>
      </c>
      <c r="G939" s="51" t="s">
        <v>8341</v>
      </c>
      <c r="H939" s="51" t="s">
        <v>2259</v>
      </c>
    </row>
    <row r="940" spans="1:8" x14ac:dyDescent="0.25">
      <c r="A940" s="50" t="s">
        <v>8342</v>
      </c>
      <c r="B940" s="50" t="s">
        <v>627</v>
      </c>
      <c r="C940" s="50" t="s">
        <v>8343</v>
      </c>
      <c r="D940" s="51">
        <v>14176</v>
      </c>
      <c r="E940" s="51" t="s">
        <v>914</v>
      </c>
      <c r="F940" s="51" t="s">
        <v>973</v>
      </c>
      <c r="G940" s="51" t="s">
        <v>4412</v>
      </c>
      <c r="H940" s="51" t="s">
        <v>3976</v>
      </c>
    </row>
    <row r="941" spans="1:8" x14ac:dyDescent="0.25">
      <c r="A941" s="50" t="s">
        <v>8344</v>
      </c>
      <c r="B941" s="50" t="s">
        <v>627</v>
      </c>
      <c r="C941" s="50" t="s">
        <v>8345</v>
      </c>
      <c r="D941" s="51">
        <v>1149</v>
      </c>
      <c r="E941" s="51" t="s">
        <v>914</v>
      </c>
      <c r="F941" s="51" t="s">
        <v>973</v>
      </c>
      <c r="G941" s="51" t="s">
        <v>4412</v>
      </c>
      <c r="H941" s="51" t="s">
        <v>3976</v>
      </c>
    </row>
    <row r="942" spans="1:8" ht="30" x14ac:dyDescent="0.25">
      <c r="A942" s="50" t="s">
        <v>8346</v>
      </c>
      <c r="B942" s="50" t="s">
        <v>627</v>
      </c>
      <c r="C942" s="50" t="s">
        <v>8347</v>
      </c>
      <c r="D942" s="51">
        <v>17623</v>
      </c>
      <c r="E942" s="51" t="s">
        <v>914</v>
      </c>
      <c r="F942" s="51" t="s">
        <v>2816</v>
      </c>
      <c r="G942" s="51" t="s">
        <v>4230</v>
      </c>
      <c r="H942" s="51" t="s">
        <v>4231</v>
      </c>
    </row>
    <row r="943" spans="1:8" x14ac:dyDescent="0.25">
      <c r="A943" s="50" t="s">
        <v>8348</v>
      </c>
      <c r="B943" s="50" t="s">
        <v>627</v>
      </c>
      <c r="C943" s="50" t="s">
        <v>8349</v>
      </c>
      <c r="D943" s="51">
        <v>959</v>
      </c>
      <c r="E943" s="51" t="s">
        <v>914</v>
      </c>
      <c r="F943" s="51" t="s">
        <v>973</v>
      </c>
      <c r="G943" s="51" t="s">
        <v>3975</v>
      </c>
      <c r="H943" s="51" t="s">
        <v>1743</v>
      </c>
    </row>
    <row r="944" spans="1:8" x14ac:dyDescent="0.25">
      <c r="A944" s="50" t="s">
        <v>8350</v>
      </c>
      <c r="B944" s="50" t="s">
        <v>627</v>
      </c>
      <c r="C944" s="50" t="s">
        <v>8351</v>
      </c>
      <c r="D944" s="51">
        <v>1423</v>
      </c>
      <c r="E944" s="51" t="s">
        <v>952</v>
      </c>
      <c r="F944" s="51" t="s">
        <v>973</v>
      </c>
      <c r="G944" s="51" t="s">
        <v>2504</v>
      </c>
      <c r="H944" s="51" t="s">
        <v>1161</v>
      </c>
    </row>
    <row r="945" spans="1:8" ht="60" x14ac:dyDescent="0.25">
      <c r="A945" s="50" t="s">
        <v>8352</v>
      </c>
      <c r="B945" s="50" t="s">
        <v>627</v>
      </c>
      <c r="C945" s="50" t="s">
        <v>8353</v>
      </c>
      <c r="D945" s="51">
        <v>1822</v>
      </c>
      <c r="E945" s="51" t="s">
        <v>914</v>
      </c>
      <c r="F945" s="51" t="s">
        <v>1553</v>
      </c>
      <c r="G945" s="51" t="s">
        <v>2418</v>
      </c>
      <c r="H945" s="51" t="s">
        <v>2259</v>
      </c>
    </row>
    <row r="946" spans="1:8" ht="30" x14ac:dyDescent="0.25">
      <c r="A946" s="50" t="s">
        <v>8354</v>
      </c>
      <c r="B946" s="50" t="s">
        <v>627</v>
      </c>
      <c r="C946" s="50" t="s">
        <v>8355</v>
      </c>
      <c r="D946" s="51">
        <v>1828</v>
      </c>
      <c r="E946" s="51" t="s">
        <v>914</v>
      </c>
      <c r="F946" s="51" t="s">
        <v>4957</v>
      </c>
      <c r="G946" s="51" t="s">
        <v>6401</v>
      </c>
      <c r="H946" s="51" t="s">
        <v>4959</v>
      </c>
    </row>
    <row r="947" spans="1:8" x14ac:dyDescent="0.25">
      <c r="A947" s="50" t="s">
        <v>8356</v>
      </c>
      <c r="B947" s="50" t="s">
        <v>627</v>
      </c>
      <c r="C947" s="50" t="s">
        <v>8357</v>
      </c>
      <c r="D947" s="51">
        <v>1476</v>
      </c>
      <c r="E947" s="51" t="s">
        <v>914</v>
      </c>
      <c r="F947" s="51" t="s">
        <v>973</v>
      </c>
      <c r="G947" s="51" t="s">
        <v>7815</v>
      </c>
      <c r="H947" s="51" t="s">
        <v>3976</v>
      </c>
    </row>
    <row r="948" spans="1:8" x14ac:dyDescent="0.25">
      <c r="A948" s="50" t="s">
        <v>8358</v>
      </c>
      <c r="B948" s="50" t="s">
        <v>627</v>
      </c>
      <c r="C948" s="50" t="s">
        <v>8359</v>
      </c>
      <c r="D948" s="51">
        <v>1851</v>
      </c>
      <c r="E948" s="51" t="s">
        <v>952</v>
      </c>
      <c r="F948" s="51" t="s">
        <v>973</v>
      </c>
      <c r="G948" s="51" t="s">
        <v>974</v>
      </c>
      <c r="H948" s="51" t="s">
        <v>6541</v>
      </c>
    </row>
    <row r="949" spans="1:8" x14ac:dyDescent="0.25">
      <c r="A949" s="50" t="s">
        <v>8360</v>
      </c>
      <c r="B949" s="50" t="s">
        <v>627</v>
      </c>
      <c r="C949" s="50" t="s">
        <v>8361</v>
      </c>
      <c r="D949" s="51">
        <v>1813</v>
      </c>
      <c r="E949" s="51" t="s">
        <v>952</v>
      </c>
      <c r="F949" s="51" t="s">
        <v>973</v>
      </c>
      <c r="G949" s="51" t="s">
        <v>974</v>
      </c>
      <c r="H949" s="51" t="s">
        <v>6541</v>
      </c>
    </row>
    <row r="950" spans="1:8" x14ac:dyDescent="0.25">
      <c r="A950" s="50" t="s">
        <v>8362</v>
      </c>
      <c r="B950" s="50" t="s">
        <v>627</v>
      </c>
      <c r="C950" s="50" t="s">
        <v>8363</v>
      </c>
      <c r="D950" s="51">
        <v>1956</v>
      </c>
      <c r="E950" s="51" t="s">
        <v>914</v>
      </c>
      <c r="F950" s="51" t="s">
        <v>2279</v>
      </c>
      <c r="G950" s="51" t="s">
        <v>2280</v>
      </c>
      <c r="H950" s="51" t="s">
        <v>2281</v>
      </c>
    </row>
    <row r="951" spans="1:8" ht="45" x14ac:dyDescent="0.25">
      <c r="A951" s="50" t="s">
        <v>8364</v>
      </c>
      <c r="B951" s="50" t="s">
        <v>627</v>
      </c>
      <c r="C951" s="50" t="s">
        <v>8365</v>
      </c>
      <c r="D951" s="51">
        <v>4927</v>
      </c>
      <c r="E951" s="51" t="s">
        <v>914</v>
      </c>
      <c r="F951" s="51" t="s">
        <v>8366</v>
      </c>
      <c r="G951" s="51" t="s">
        <v>8367</v>
      </c>
      <c r="H951" s="51" t="s">
        <v>8368</v>
      </c>
    </row>
    <row r="952" spans="1:8" ht="45" x14ac:dyDescent="0.25">
      <c r="A952" s="50" t="s">
        <v>8369</v>
      </c>
      <c r="B952" s="50" t="s">
        <v>627</v>
      </c>
      <c r="C952" s="50" t="s">
        <v>8370</v>
      </c>
      <c r="D952" s="51">
        <v>1424</v>
      </c>
      <c r="E952" s="51" t="s">
        <v>914</v>
      </c>
      <c r="F952" s="51" t="s">
        <v>8125</v>
      </c>
      <c r="G952" s="51" t="s">
        <v>1930</v>
      </c>
      <c r="H952" s="51" t="s">
        <v>8126</v>
      </c>
    </row>
    <row r="953" spans="1:8" ht="45" x14ac:dyDescent="0.25">
      <c r="A953" s="50" t="s">
        <v>8371</v>
      </c>
      <c r="B953" s="50" t="s">
        <v>627</v>
      </c>
      <c r="C953" s="50" t="s">
        <v>8372</v>
      </c>
      <c r="D953" s="51">
        <v>1534</v>
      </c>
      <c r="E953" s="51" t="s">
        <v>914</v>
      </c>
      <c r="F953" s="51" t="s">
        <v>8125</v>
      </c>
      <c r="G953" s="51" t="s">
        <v>1930</v>
      </c>
      <c r="H953" s="51" t="s">
        <v>8126</v>
      </c>
    </row>
    <row r="954" spans="1:8" x14ac:dyDescent="0.25">
      <c r="A954" s="50" t="s">
        <v>8373</v>
      </c>
      <c r="B954" s="50" t="s">
        <v>627</v>
      </c>
      <c r="C954" s="50" t="s">
        <v>8374</v>
      </c>
      <c r="D954" s="51">
        <v>1222</v>
      </c>
      <c r="E954" s="51" t="s">
        <v>914</v>
      </c>
      <c r="F954" s="51" t="s">
        <v>1087</v>
      </c>
      <c r="G954" s="51" t="s">
        <v>8375</v>
      </c>
      <c r="H954" s="51" t="s">
        <v>8376</v>
      </c>
    </row>
    <row r="955" spans="1:8" x14ac:dyDescent="0.25">
      <c r="A955" s="50" t="s">
        <v>8377</v>
      </c>
      <c r="B955" s="50" t="s">
        <v>627</v>
      </c>
      <c r="C955" s="50" t="s">
        <v>8378</v>
      </c>
      <c r="D955" s="51">
        <v>1633</v>
      </c>
      <c r="E955" s="51" t="s">
        <v>914</v>
      </c>
      <c r="G955" s="51" t="s">
        <v>2213</v>
      </c>
    </row>
    <row r="956" spans="1:8" x14ac:dyDescent="0.25">
      <c r="A956" s="50" t="s">
        <v>8379</v>
      </c>
      <c r="B956" s="50" t="s">
        <v>627</v>
      </c>
      <c r="C956" s="50" t="s">
        <v>8380</v>
      </c>
      <c r="D956" s="51">
        <v>1108</v>
      </c>
      <c r="E956" s="51" t="s">
        <v>914</v>
      </c>
      <c r="G956" s="51" t="s">
        <v>8381</v>
      </c>
    </row>
    <row r="957" spans="1:8" x14ac:dyDescent="0.25">
      <c r="A957" s="50" t="s">
        <v>8382</v>
      </c>
      <c r="B957" s="50" t="s">
        <v>627</v>
      </c>
      <c r="C957" s="50" t="s">
        <v>8383</v>
      </c>
      <c r="D957" s="51">
        <v>1416</v>
      </c>
      <c r="E957" s="51" t="s">
        <v>914</v>
      </c>
      <c r="F957" s="51" t="s">
        <v>1280</v>
      </c>
      <c r="G957" s="51" t="s">
        <v>1930</v>
      </c>
      <c r="H957" s="51" t="s">
        <v>8129</v>
      </c>
    </row>
    <row r="958" spans="1:8" ht="45" x14ac:dyDescent="0.25">
      <c r="A958" s="50" t="s">
        <v>8384</v>
      </c>
      <c r="B958" s="50" t="s">
        <v>627</v>
      </c>
      <c r="C958" s="50" t="s">
        <v>8385</v>
      </c>
      <c r="D958" s="51">
        <v>1192</v>
      </c>
      <c r="E958" s="51" t="s">
        <v>914</v>
      </c>
      <c r="F958" s="51" t="s">
        <v>8125</v>
      </c>
      <c r="G958" s="51" t="s">
        <v>1930</v>
      </c>
      <c r="H958" s="51" t="s">
        <v>8126</v>
      </c>
    </row>
    <row r="959" spans="1:8" ht="45" x14ac:dyDescent="0.25">
      <c r="A959" s="50" t="s">
        <v>8386</v>
      </c>
      <c r="B959" s="50" t="s">
        <v>627</v>
      </c>
      <c r="C959" s="50" t="s">
        <v>8387</v>
      </c>
      <c r="D959" s="51">
        <v>1138</v>
      </c>
      <c r="E959" s="51" t="s">
        <v>914</v>
      </c>
      <c r="F959" s="51" t="s">
        <v>3563</v>
      </c>
      <c r="G959" s="51" t="s">
        <v>7489</v>
      </c>
      <c r="H959" s="51" t="s">
        <v>7490</v>
      </c>
    </row>
    <row r="960" spans="1:8" ht="30" x14ac:dyDescent="0.25">
      <c r="A960" s="50" t="s">
        <v>8388</v>
      </c>
      <c r="B960" s="50" t="s">
        <v>627</v>
      </c>
      <c r="C960" s="50" t="s">
        <v>8389</v>
      </c>
      <c r="D960" s="51">
        <v>8006</v>
      </c>
      <c r="E960" s="51" t="s">
        <v>914</v>
      </c>
      <c r="G960" s="51" t="s">
        <v>8390</v>
      </c>
    </row>
    <row r="961" spans="1:8" ht="45" x14ac:dyDescent="0.25">
      <c r="A961" s="50" t="s">
        <v>8391</v>
      </c>
      <c r="B961" s="50" t="s">
        <v>627</v>
      </c>
      <c r="C961" s="50" t="s">
        <v>8392</v>
      </c>
      <c r="D961" s="51">
        <v>1635</v>
      </c>
      <c r="E961" s="51" t="s">
        <v>914</v>
      </c>
      <c r="F961" s="51" t="s">
        <v>8393</v>
      </c>
      <c r="G961" s="51" t="s">
        <v>8394</v>
      </c>
      <c r="H961" s="51" t="s">
        <v>8395</v>
      </c>
    </row>
    <row r="962" spans="1:8" ht="45" x14ac:dyDescent="0.25">
      <c r="A962" s="50" t="s">
        <v>8396</v>
      </c>
      <c r="B962" s="50" t="s">
        <v>627</v>
      </c>
      <c r="C962" s="50" t="s">
        <v>8397</v>
      </c>
      <c r="D962" s="51">
        <v>3919</v>
      </c>
      <c r="E962" s="51" t="s">
        <v>914</v>
      </c>
      <c r="F962" s="51" t="s">
        <v>3108</v>
      </c>
      <c r="G962" s="51" t="s">
        <v>3109</v>
      </c>
      <c r="H962" s="51" t="s">
        <v>3110</v>
      </c>
    </row>
    <row r="963" spans="1:8" ht="45" x14ac:dyDescent="0.25">
      <c r="A963" s="50" t="s">
        <v>8398</v>
      </c>
      <c r="B963" s="50" t="s">
        <v>627</v>
      </c>
      <c r="C963" s="50" t="s">
        <v>8399</v>
      </c>
      <c r="D963" s="51">
        <v>1355</v>
      </c>
      <c r="E963" s="51" t="s">
        <v>914</v>
      </c>
      <c r="F963" s="51" t="s">
        <v>8125</v>
      </c>
      <c r="G963" s="51" t="s">
        <v>1930</v>
      </c>
      <c r="H963" s="51" t="s">
        <v>8126</v>
      </c>
    </row>
    <row r="964" spans="1:8" ht="60" x14ac:dyDescent="0.25">
      <c r="A964" s="50" t="s">
        <v>8400</v>
      </c>
      <c r="B964" s="50" t="s">
        <v>627</v>
      </c>
      <c r="C964" s="50" t="s">
        <v>8401</v>
      </c>
      <c r="D964" s="51">
        <v>2370</v>
      </c>
      <c r="E964" s="51" t="s">
        <v>914</v>
      </c>
      <c r="F964" s="51" t="s">
        <v>1120</v>
      </c>
      <c r="G964" s="51" t="s">
        <v>8402</v>
      </c>
      <c r="H964" s="51" t="s">
        <v>8403</v>
      </c>
    </row>
    <row r="965" spans="1:8" ht="30" x14ac:dyDescent="0.25">
      <c r="A965" s="50" t="s">
        <v>8404</v>
      </c>
      <c r="B965" s="50" t="s">
        <v>627</v>
      </c>
      <c r="C965" s="50" t="s">
        <v>8405</v>
      </c>
      <c r="D965" s="51">
        <v>533</v>
      </c>
      <c r="E965" s="51" t="s">
        <v>914</v>
      </c>
      <c r="G965" s="51" t="s">
        <v>8406</v>
      </c>
      <c r="H965" s="51" t="s">
        <v>8407</v>
      </c>
    </row>
    <row r="966" spans="1:8" x14ac:dyDescent="0.25">
      <c r="A966" s="50" t="s">
        <v>8408</v>
      </c>
      <c r="B966" s="50" t="s">
        <v>627</v>
      </c>
      <c r="C966" s="50" t="s">
        <v>8409</v>
      </c>
      <c r="D966" s="51">
        <v>1395</v>
      </c>
      <c r="E966" s="51" t="s">
        <v>914</v>
      </c>
      <c r="G966" s="51" t="s">
        <v>8410</v>
      </c>
    </row>
    <row r="967" spans="1:8" x14ac:dyDescent="0.25">
      <c r="A967" s="50" t="s">
        <v>8411</v>
      </c>
      <c r="B967" s="50" t="s">
        <v>627</v>
      </c>
      <c r="C967" s="50" t="s">
        <v>8412</v>
      </c>
      <c r="D967" s="51">
        <v>1506</v>
      </c>
      <c r="E967" s="51" t="s">
        <v>914</v>
      </c>
      <c r="F967" s="51" t="s">
        <v>1280</v>
      </c>
      <c r="G967" s="51" t="s">
        <v>1930</v>
      </c>
      <c r="H967" s="51" t="s">
        <v>8129</v>
      </c>
    </row>
    <row r="968" spans="1:8" ht="60" x14ac:dyDescent="0.25">
      <c r="A968" s="50" t="s">
        <v>8413</v>
      </c>
      <c r="B968" s="50" t="s">
        <v>627</v>
      </c>
      <c r="C968" s="50" t="s">
        <v>8414</v>
      </c>
      <c r="D968" s="51">
        <v>2541</v>
      </c>
      <c r="E968" s="51" t="s">
        <v>914</v>
      </c>
      <c r="F968" s="51" t="s">
        <v>1120</v>
      </c>
      <c r="G968" s="51" t="s">
        <v>8402</v>
      </c>
      <c r="H968" s="51" t="s">
        <v>8403</v>
      </c>
    </row>
    <row r="969" spans="1:8" x14ac:dyDescent="0.25">
      <c r="A969" s="50" t="s">
        <v>8415</v>
      </c>
      <c r="B969" s="50" t="s">
        <v>627</v>
      </c>
      <c r="C969" s="50" t="s">
        <v>8416</v>
      </c>
      <c r="D969" s="51">
        <v>222</v>
      </c>
      <c r="E969" s="51" t="s">
        <v>914</v>
      </c>
      <c r="G969" s="51" t="s">
        <v>3946</v>
      </c>
    </row>
    <row r="970" spans="1:8" x14ac:dyDescent="0.25">
      <c r="A970" s="50" t="s">
        <v>8417</v>
      </c>
      <c r="B970" s="50" t="s">
        <v>627</v>
      </c>
      <c r="C970" s="50" t="s">
        <v>8418</v>
      </c>
      <c r="D970" s="51">
        <v>4028</v>
      </c>
      <c r="E970" s="51" t="s">
        <v>914</v>
      </c>
      <c r="G970" s="51" t="s">
        <v>8410</v>
      </c>
    </row>
    <row r="971" spans="1:8" ht="45" x14ac:dyDescent="0.25">
      <c r="A971" s="50" t="s">
        <v>8419</v>
      </c>
      <c r="B971" s="50" t="s">
        <v>627</v>
      </c>
      <c r="C971" s="50" t="s">
        <v>8420</v>
      </c>
      <c r="D971" s="51">
        <v>1396</v>
      </c>
      <c r="E971" s="51" t="s">
        <v>914</v>
      </c>
      <c r="F971" s="51" t="s">
        <v>8125</v>
      </c>
      <c r="G971" s="51" t="s">
        <v>1930</v>
      </c>
      <c r="H971" s="51" t="s">
        <v>8126</v>
      </c>
    </row>
    <row r="972" spans="1:8" ht="45" x14ac:dyDescent="0.25">
      <c r="A972" s="50" t="s">
        <v>8421</v>
      </c>
      <c r="B972" s="50" t="s">
        <v>627</v>
      </c>
      <c r="C972" s="50" t="s">
        <v>8422</v>
      </c>
      <c r="D972" s="51">
        <v>4844</v>
      </c>
      <c r="E972" s="51" t="s">
        <v>914</v>
      </c>
      <c r="F972" s="51" t="s">
        <v>8125</v>
      </c>
      <c r="G972" s="51" t="s">
        <v>1930</v>
      </c>
      <c r="H972" s="51" t="s">
        <v>8126</v>
      </c>
    </row>
    <row r="973" spans="1:8" ht="30" x14ac:dyDescent="0.25">
      <c r="A973" s="50" t="s">
        <v>8423</v>
      </c>
      <c r="B973" s="50" t="s">
        <v>627</v>
      </c>
      <c r="C973" s="50" t="s">
        <v>8424</v>
      </c>
      <c r="D973" s="51">
        <v>3596</v>
      </c>
      <c r="E973" s="51" t="s">
        <v>914</v>
      </c>
      <c r="G973" s="51" t="s">
        <v>1203</v>
      </c>
      <c r="H973" s="51" t="s">
        <v>8425</v>
      </c>
    </row>
    <row r="974" spans="1:8" ht="30" x14ac:dyDescent="0.25">
      <c r="A974" s="50" t="s">
        <v>8426</v>
      </c>
      <c r="B974" s="50" t="s">
        <v>627</v>
      </c>
      <c r="C974" s="50" t="s">
        <v>8427</v>
      </c>
      <c r="D974" s="51">
        <v>3633</v>
      </c>
      <c r="E974" s="51" t="s">
        <v>914</v>
      </c>
      <c r="G974" s="51" t="s">
        <v>1203</v>
      </c>
      <c r="H974" s="51" t="s">
        <v>8425</v>
      </c>
    </row>
    <row r="975" spans="1:8" x14ac:dyDescent="0.25">
      <c r="A975" s="50" t="s">
        <v>8428</v>
      </c>
      <c r="B975" s="50" t="s">
        <v>627</v>
      </c>
      <c r="C975" s="50" t="s">
        <v>8429</v>
      </c>
      <c r="D975" s="51">
        <v>805</v>
      </c>
      <c r="E975" s="51" t="s">
        <v>914</v>
      </c>
      <c r="G975" s="51" t="s">
        <v>8430</v>
      </c>
      <c r="H975" s="51" t="s">
        <v>8431</v>
      </c>
    </row>
    <row r="977" spans="1:8" x14ac:dyDescent="0.25">
      <c r="A977" s="53" t="s">
        <v>876</v>
      </c>
    </row>
    <row r="978" spans="1:8" ht="30" x14ac:dyDescent="0.25">
      <c r="A978" s="50" t="s">
        <v>8432</v>
      </c>
      <c r="B978" s="50" t="s">
        <v>627</v>
      </c>
      <c r="C978" s="50" t="s">
        <v>8433</v>
      </c>
      <c r="D978" s="51">
        <v>4224</v>
      </c>
      <c r="E978" s="51" t="s">
        <v>914</v>
      </c>
      <c r="F978" s="51" t="s">
        <v>2953</v>
      </c>
      <c r="G978" s="51" t="s">
        <v>7757</v>
      </c>
      <c r="H978" s="51" t="s">
        <v>7758</v>
      </c>
    </row>
    <row r="979" spans="1:8" x14ac:dyDescent="0.25">
      <c r="A979" s="50" t="s">
        <v>8434</v>
      </c>
      <c r="B979" s="50" t="s">
        <v>627</v>
      </c>
      <c r="C979" s="50" t="s">
        <v>8435</v>
      </c>
      <c r="D979" s="51">
        <v>5979</v>
      </c>
      <c r="E979" s="51" t="s">
        <v>914</v>
      </c>
      <c r="G979" s="51" t="s">
        <v>7761</v>
      </c>
      <c r="H979" s="51" t="s">
        <v>7762</v>
      </c>
    </row>
    <row r="980" spans="1:8" x14ac:dyDescent="0.25">
      <c r="A980" s="50" t="s">
        <v>8436</v>
      </c>
      <c r="B980" s="50" t="s">
        <v>627</v>
      </c>
      <c r="C980" s="50" t="s">
        <v>8437</v>
      </c>
      <c r="D980" s="51">
        <v>507</v>
      </c>
      <c r="E980" s="51" t="s">
        <v>914</v>
      </c>
      <c r="G980" s="51" t="s">
        <v>7765</v>
      </c>
      <c r="H980" s="51" t="s">
        <v>7766</v>
      </c>
    </row>
    <row r="981" spans="1:8" x14ac:dyDescent="0.25">
      <c r="A981" s="50" t="s">
        <v>8438</v>
      </c>
      <c r="B981" s="50" t="s">
        <v>627</v>
      </c>
      <c r="C981" s="50" t="s">
        <v>8439</v>
      </c>
      <c r="D981" s="51">
        <v>2414</v>
      </c>
      <c r="E981" s="51" t="s">
        <v>952</v>
      </c>
      <c r="F981" s="51" t="s">
        <v>973</v>
      </c>
      <c r="G981" s="51" t="s">
        <v>8440</v>
      </c>
      <c r="H981" s="51" t="s">
        <v>1161</v>
      </c>
    </row>
    <row r="982" spans="1:8" ht="60" x14ac:dyDescent="0.25">
      <c r="A982" s="50" t="s">
        <v>8441</v>
      </c>
      <c r="B982" s="50" t="s">
        <v>627</v>
      </c>
      <c r="C982" s="50" t="s">
        <v>8442</v>
      </c>
      <c r="D982" s="51">
        <v>2973</v>
      </c>
      <c r="E982" s="51" t="s">
        <v>914</v>
      </c>
      <c r="F982" s="51" t="s">
        <v>7771</v>
      </c>
      <c r="G982" s="51" t="s">
        <v>7772</v>
      </c>
      <c r="H982" s="51" t="s">
        <v>7773</v>
      </c>
    </row>
    <row r="983" spans="1:8" x14ac:dyDescent="0.25">
      <c r="A983" s="50" t="s">
        <v>8443</v>
      </c>
      <c r="B983" s="50" t="s">
        <v>627</v>
      </c>
      <c r="C983" s="50" t="s">
        <v>8444</v>
      </c>
      <c r="D983" s="51">
        <v>294</v>
      </c>
      <c r="E983" s="51" t="s">
        <v>914</v>
      </c>
      <c r="G983" s="51" t="s">
        <v>8445</v>
      </c>
      <c r="H983" s="51" t="s">
        <v>8446</v>
      </c>
    </row>
    <row r="984" spans="1:8" x14ac:dyDescent="0.25">
      <c r="A984" s="50" t="s">
        <v>8447</v>
      </c>
      <c r="B984" s="50" t="s">
        <v>627</v>
      </c>
      <c r="C984" s="50" t="s">
        <v>8448</v>
      </c>
      <c r="D984" s="51">
        <v>3190</v>
      </c>
      <c r="E984" s="51" t="s">
        <v>914</v>
      </c>
      <c r="G984" s="51" t="s">
        <v>7761</v>
      </c>
      <c r="H984" s="51" t="s">
        <v>7762</v>
      </c>
    </row>
    <row r="985" spans="1:8" x14ac:dyDescent="0.25">
      <c r="A985" s="50" t="s">
        <v>8449</v>
      </c>
      <c r="B985" s="50" t="s">
        <v>627</v>
      </c>
      <c r="C985" s="50" t="s">
        <v>8450</v>
      </c>
      <c r="D985" s="51">
        <v>3526</v>
      </c>
      <c r="E985" s="51" t="s">
        <v>914</v>
      </c>
      <c r="G985" s="51" t="s">
        <v>7761</v>
      </c>
      <c r="H985" s="51" t="s">
        <v>7762</v>
      </c>
    </row>
    <row r="986" spans="1:8" x14ac:dyDescent="0.25">
      <c r="A986" s="50" t="s">
        <v>8451</v>
      </c>
      <c r="B986" s="50" t="s">
        <v>627</v>
      </c>
      <c r="C986" s="50" t="s">
        <v>8452</v>
      </c>
      <c r="D986" s="51">
        <v>2748</v>
      </c>
      <c r="E986" s="51" t="s">
        <v>914</v>
      </c>
      <c r="G986" s="51" t="s">
        <v>7778</v>
      </c>
      <c r="H986" s="51" t="s">
        <v>7779</v>
      </c>
    </row>
    <row r="987" spans="1:8" ht="30" x14ac:dyDescent="0.25">
      <c r="A987" s="50" t="s">
        <v>8453</v>
      </c>
      <c r="B987" s="50" t="s">
        <v>627</v>
      </c>
      <c r="C987" s="50" t="s">
        <v>8454</v>
      </c>
      <c r="D987" s="51">
        <v>3996</v>
      </c>
      <c r="E987" s="51" t="s">
        <v>914</v>
      </c>
      <c r="F987" s="51" t="s">
        <v>7782</v>
      </c>
      <c r="G987" s="51" t="s">
        <v>7783</v>
      </c>
      <c r="H987" s="51" t="s">
        <v>7784</v>
      </c>
    </row>
    <row r="988" spans="1:8" ht="30" x14ac:dyDescent="0.25">
      <c r="A988" s="50" t="s">
        <v>8455</v>
      </c>
      <c r="B988" s="50" t="s">
        <v>627</v>
      </c>
      <c r="C988" s="50" t="s">
        <v>8456</v>
      </c>
      <c r="D988" s="51">
        <v>408</v>
      </c>
      <c r="E988" s="51" t="s">
        <v>914</v>
      </c>
      <c r="F988" s="51" t="s">
        <v>2816</v>
      </c>
      <c r="G988" s="51" t="s">
        <v>2817</v>
      </c>
      <c r="H988" s="51" t="s">
        <v>2818</v>
      </c>
    </row>
    <row r="989" spans="1:8" x14ac:dyDescent="0.25">
      <c r="A989" s="50" t="s">
        <v>8457</v>
      </c>
      <c r="B989" s="50" t="s">
        <v>627</v>
      </c>
      <c r="C989" s="50" t="s">
        <v>8458</v>
      </c>
      <c r="D989" s="51">
        <v>282</v>
      </c>
      <c r="E989" s="51" t="s">
        <v>914</v>
      </c>
      <c r="G989" s="51" t="s">
        <v>7789</v>
      </c>
    </row>
    <row r="990" spans="1:8" x14ac:dyDescent="0.25">
      <c r="A990" s="50" t="s">
        <v>8459</v>
      </c>
      <c r="B990" s="50" t="s">
        <v>627</v>
      </c>
      <c r="C990" s="50" t="s">
        <v>8460</v>
      </c>
      <c r="D990" s="51">
        <v>2829</v>
      </c>
      <c r="E990" s="51" t="s">
        <v>914</v>
      </c>
      <c r="G990" s="51" t="s">
        <v>7797</v>
      </c>
    </row>
    <row r="991" spans="1:8" x14ac:dyDescent="0.25">
      <c r="A991" s="50" t="s">
        <v>8461</v>
      </c>
      <c r="B991" s="50" t="s">
        <v>627</v>
      </c>
      <c r="C991" s="50" t="s">
        <v>8462</v>
      </c>
      <c r="D991" s="51">
        <v>3420</v>
      </c>
      <c r="E991" s="51" t="s">
        <v>914</v>
      </c>
      <c r="F991" s="51" t="s">
        <v>7800</v>
      </c>
      <c r="G991" s="51" t="s">
        <v>7801</v>
      </c>
      <c r="H991" s="51" t="s">
        <v>7802</v>
      </c>
    </row>
    <row r="992" spans="1:8" ht="60" x14ac:dyDescent="0.25">
      <c r="A992" s="50" t="s">
        <v>8463</v>
      </c>
      <c r="B992" s="50" t="s">
        <v>627</v>
      </c>
      <c r="C992" s="50" t="s">
        <v>8464</v>
      </c>
      <c r="D992" s="51">
        <v>8766</v>
      </c>
      <c r="E992" s="51" t="s">
        <v>914</v>
      </c>
      <c r="F992" s="51" t="s">
        <v>8465</v>
      </c>
      <c r="G992" s="51" t="s">
        <v>7806</v>
      </c>
      <c r="H992" s="51" t="s">
        <v>7807</v>
      </c>
    </row>
    <row r="993" spans="1:8" ht="30" x14ac:dyDescent="0.25">
      <c r="A993" s="50" t="s">
        <v>8466</v>
      </c>
      <c r="B993" s="50" t="s">
        <v>627</v>
      </c>
      <c r="C993" s="50" t="s">
        <v>8467</v>
      </c>
      <c r="D993" s="51">
        <v>3332</v>
      </c>
      <c r="E993" s="51" t="s">
        <v>914</v>
      </c>
      <c r="F993" s="51" t="s">
        <v>7810</v>
      </c>
      <c r="G993" s="51" t="s">
        <v>7811</v>
      </c>
      <c r="H993" s="51" t="s">
        <v>7812</v>
      </c>
    </row>
    <row r="994" spans="1:8" x14ac:dyDescent="0.25">
      <c r="A994" s="50" t="s">
        <v>8468</v>
      </c>
      <c r="B994" s="50" t="s">
        <v>627</v>
      </c>
      <c r="C994" s="50" t="s">
        <v>8469</v>
      </c>
      <c r="D994" s="51">
        <v>2172</v>
      </c>
      <c r="E994" s="51" t="s">
        <v>914</v>
      </c>
      <c r="F994" s="51" t="s">
        <v>973</v>
      </c>
      <c r="G994" s="51" t="s">
        <v>7815</v>
      </c>
      <c r="H994" s="51" t="s">
        <v>3976</v>
      </c>
    </row>
    <row r="995" spans="1:8" x14ac:dyDescent="0.25">
      <c r="A995" s="50" t="s">
        <v>8470</v>
      </c>
      <c r="B995" s="50" t="s">
        <v>627</v>
      </c>
      <c r="C995" s="50" t="s">
        <v>8471</v>
      </c>
      <c r="D995" s="51">
        <v>2222</v>
      </c>
      <c r="E995" s="51" t="s">
        <v>914</v>
      </c>
      <c r="F995" s="51" t="s">
        <v>973</v>
      </c>
      <c r="G995" s="51" t="s">
        <v>4412</v>
      </c>
      <c r="H995" s="51" t="s">
        <v>3976</v>
      </c>
    </row>
    <row r="996" spans="1:8" x14ac:dyDescent="0.25">
      <c r="A996" s="50" t="s">
        <v>8472</v>
      </c>
      <c r="B996" s="50" t="s">
        <v>627</v>
      </c>
      <c r="C996" s="50" t="s">
        <v>8473</v>
      </c>
      <c r="D996" s="51">
        <v>1788</v>
      </c>
      <c r="E996" s="51" t="s">
        <v>914</v>
      </c>
      <c r="F996" s="51" t="s">
        <v>973</v>
      </c>
      <c r="G996" s="51" t="s">
        <v>4412</v>
      </c>
      <c r="H996" s="51" t="s">
        <v>3976</v>
      </c>
    </row>
    <row r="997" spans="1:8" ht="45" x14ac:dyDescent="0.25">
      <c r="A997" s="50" t="s">
        <v>8474</v>
      </c>
      <c r="B997" s="50" t="s">
        <v>627</v>
      </c>
      <c r="C997" s="50" t="s">
        <v>8475</v>
      </c>
      <c r="D997" s="51">
        <v>5567</v>
      </c>
      <c r="E997" s="51" t="s">
        <v>914</v>
      </c>
      <c r="F997" s="51" t="s">
        <v>5268</v>
      </c>
      <c r="G997" s="51" t="s">
        <v>3936</v>
      </c>
      <c r="H997" s="51" t="s">
        <v>7823</v>
      </c>
    </row>
    <row r="998" spans="1:8" x14ac:dyDescent="0.25">
      <c r="A998" s="50" t="s">
        <v>8476</v>
      </c>
      <c r="B998" s="50" t="s">
        <v>627</v>
      </c>
      <c r="C998" s="50" t="s">
        <v>8477</v>
      </c>
      <c r="D998" s="51">
        <v>6161</v>
      </c>
      <c r="E998" s="51" t="s">
        <v>914</v>
      </c>
      <c r="G998" s="51" t="s">
        <v>1511</v>
      </c>
      <c r="H998" s="51" t="s">
        <v>1972</v>
      </c>
    </row>
    <row r="999" spans="1:8" x14ac:dyDescent="0.25">
      <c r="A999" s="50" t="s">
        <v>8478</v>
      </c>
      <c r="B999" s="50" t="s">
        <v>627</v>
      </c>
      <c r="C999" s="50" t="s">
        <v>8479</v>
      </c>
      <c r="D999" s="51">
        <v>3787</v>
      </c>
      <c r="E999" s="51" t="s">
        <v>914</v>
      </c>
      <c r="F999" s="51" t="s">
        <v>973</v>
      </c>
      <c r="G999" s="51" t="s">
        <v>4412</v>
      </c>
      <c r="H999" s="51" t="s">
        <v>8480</v>
      </c>
    </row>
    <row r="1000" spans="1:8" x14ac:dyDescent="0.25">
      <c r="A1000" s="50" t="s">
        <v>8481</v>
      </c>
      <c r="B1000" s="50" t="s">
        <v>627</v>
      </c>
      <c r="C1000" s="50" t="s">
        <v>8482</v>
      </c>
      <c r="D1000" s="51">
        <v>3645</v>
      </c>
      <c r="E1000" s="51" t="s">
        <v>914</v>
      </c>
      <c r="G1000" s="51" t="s">
        <v>7826</v>
      </c>
    </row>
    <row r="1001" spans="1:8" ht="90" x14ac:dyDescent="0.25">
      <c r="A1001" s="50" t="s">
        <v>8483</v>
      </c>
      <c r="B1001" s="50" t="s">
        <v>627</v>
      </c>
      <c r="C1001" s="50" t="s">
        <v>8484</v>
      </c>
      <c r="D1001" s="51">
        <v>7416</v>
      </c>
      <c r="E1001" s="51" t="s">
        <v>914</v>
      </c>
      <c r="F1001" s="51" t="s">
        <v>2746</v>
      </c>
      <c r="G1001" s="51" t="s">
        <v>6123</v>
      </c>
      <c r="H1001" s="51" t="s">
        <v>8485</v>
      </c>
    </row>
    <row r="1002" spans="1:8" x14ac:dyDescent="0.25">
      <c r="A1002" s="50" t="s">
        <v>8486</v>
      </c>
      <c r="B1002" s="50" t="s">
        <v>627</v>
      </c>
      <c r="C1002" s="50" t="s">
        <v>8487</v>
      </c>
      <c r="D1002" s="51">
        <v>1398</v>
      </c>
      <c r="E1002" s="51" t="s">
        <v>914</v>
      </c>
      <c r="G1002" s="51" t="s">
        <v>8488</v>
      </c>
    </row>
    <row r="1003" spans="1:8" ht="60" x14ac:dyDescent="0.25">
      <c r="A1003" s="50" t="s">
        <v>8489</v>
      </c>
      <c r="B1003" s="50" t="s">
        <v>627</v>
      </c>
      <c r="C1003" s="50" t="s">
        <v>8490</v>
      </c>
      <c r="D1003" s="51">
        <v>2832</v>
      </c>
      <c r="E1003" s="51" t="s">
        <v>914</v>
      </c>
      <c r="F1003" s="51" t="s">
        <v>1553</v>
      </c>
      <c r="G1003" s="51" t="s">
        <v>2418</v>
      </c>
      <c r="H1003" s="51" t="s">
        <v>2259</v>
      </c>
    </row>
    <row r="1004" spans="1:8" x14ac:dyDescent="0.25">
      <c r="A1004" s="50" t="s">
        <v>8491</v>
      </c>
      <c r="B1004" s="50" t="s">
        <v>627</v>
      </c>
      <c r="C1004" s="50" t="s">
        <v>8492</v>
      </c>
      <c r="D1004" s="51">
        <v>580</v>
      </c>
      <c r="E1004" s="51" t="s">
        <v>952</v>
      </c>
      <c r="G1004" s="51" t="s">
        <v>8493</v>
      </c>
      <c r="H1004" s="51" t="s">
        <v>7243</v>
      </c>
    </row>
    <row r="1005" spans="1:8" ht="30" x14ac:dyDescent="0.25">
      <c r="A1005" s="50" t="s">
        <v>8494</v>
      </c>
      <c r="B1005" s="50" t="s">
        <v>627</v>
      </c>
      <c r="C1005" s="50" t="s">
        <v>8495</v>
      </c>
      <c r="D1005" s="51">
        <v>760</v>
      </c>
      <c r="E1005" s="51" t="s">
        <v>952</v>
      </c>
      <c r="F1005" s="51" t="s">
        <v>973</v>
      </c>
      <c r="G1005" s="51" t="s">
        <v>948</v>
      </c>
      <c r="H1005" s="51" t="s">
        <v>8496</v>
      </c>
    </row>
    <row r="1006" spans="1:8" x14ac:dyDescent="0.25">
      <c r="A1006" s="50" t="s">
        <v>8497</v>
      </c>
      <c r="B1006" s="50" t="s">
        <v>627</v>
      </c>
      <c r="C1006" s="50" t="s">
        <v>8498</v>
      </c>
      <c r="D1006" s="51">
        <v>792</v>
      </c>
      <c r="E1006" s="51" t="s">
        <v>914</v>
      </c>
      <c r="G1006" s="51" t="s">
        <v>1399</v>
      </c>
    </row>
    <row r="1007" spans="1:8" x14ac:dyDescent="0.25">
      <c r="A1007" s="50" t="s">
        <v>8499</v>
      </c>
      <c r="B1007" s="50" t="s">
        <v>627</v>
      </c>
      <c r="C1007" s="50" t="s">
        <v>8500</v>
      </c>
      <c r="D1007" s="51">
        <v>4545</v>
      </c>
      <c r="E1007" s="51" t="s">
        <v>914</v>
      </c>
      <c r="G1007" s="51" t="s">
        <v>7840</v>
      </c>
      <c r="H1007" s="51" t="s">
        <v>7841</v>
      </c>
    </row>
    <row r="1008" spans="1:8" x14ac:dyDescent="0.25">
      <c r="A1008" s="50" t="s">
        <v>8501</v>
      </c>
      <c r="B1008" s="50" t="s">
        <v>627</v>
      </c>
      <c r="C1008" s="50" t="s">
        <v>8502</v>
      </c>
      <c r="D1008" s="51">
        <v>4249</v>
      </c>
      <c r="E1008" s="51" t="s">
        <v>914</v>
      </c>
      <c r="G1008" s="51" t="s">
        <v>3619</v>
      </c>
      <c r="H1008" s="51" t="s">
        <v>3620</v>
      </c>
    </row>
    <row r="1009" spans="1:8" x14ac:dyDescent="0.25">
      <c r="A1009" s="50" t="s">
        <v>8503</v>
      </c>
      <c r="B1009" s="50" t="s">
        <v>627</v>
      </c>
      <c r="C1009" s="50" t="s">
        <v>8504</v>
      </c>
      <c r="D1009" s="51">
        <v>639</v>
      </c>
      <c r="E1009" s="51" t="s">
        <v>914</v>
      </c>
      <c r="G1009" s="51" t="s">
        <v>3619</v>
      </c>
      <c r="H1009" s="51" t="s">
        <v>3620</v>
      </c>
    </row>
    <row r="1010" spans="1:8" x14ac:dyDescent="0.25">
      <c r="A1010" s="50" t="s">
        <v>8505</v>
      </c>
      <c r="B1010" s="50" t="s">
        <v>627</v>
      </c>
      <c r="C1010" s="50" t="s">
        <v>8506</v>
      </c>
      <c r="D1010" s="51">
        <v>548</v>
      </c>
      <c r="E1010" s="51" t="s">
        <v>914</v>
      </c>
      <c r="G1010" s="51" t="s">
        <v>1389</v>
      </c>
    </row>
    <row r="1011" spans="1:8" ht="45" x14ac:dyDescent="0.25">
      <c r="A1011" s="50" t="s">
        <v>8507</v>
      </c>
      <c r="B1011" s="50" t="s">
        <v>627</v>
      </c>
      <c r="C1011" s="50" t="s">
        <v>8508</v>
      </c>
      <c r="D1011" s="51">
        <v>698</v>
      </c>
      <c r="E1011" s="51" t="s">
        <v>914</v>
      </c>
      <c r="F1011" s="51" t="s">
        <v>3563</v>
      </c>
      <c r="G1011" s="51" t="s">
        <v>7489</v>
      </c>
      <c r="H1011" s="51" t="s">
        <v>7490</v>
      </c>
    </row>
    <row r="1012" spans="1:8" x14ac:dyDescent="0.25">
      <c r="A1012" s="50" t="s">
        <v>8509</v>
      </c>
      <c r="B1012" s="50" t="s">
        <v>627</v>
      </c>
      <c r="C1012" s="50" t="s">
        <v>8510</v>
      </c>
      <c r="D1012" s="51">
        <v>399</v>
      </c>
      <c r="E1012" s="51" t="s">
        <v>914</v>
      </c>
      <c r="G1012" s="51" t="s">
        <v>8511</v>
      </c>
    </row>
    <row r="1013" spans="1:8" x14ac:dyDescent="0.25">
      <c r="A1013" s="50" t="s">
        <v>8512</v>
      </c>
      <c r="B1013" s="50" t="s">
        <v>627</v>
      </c>
      <c r="C1013" s="50" t="s">
        <v>8513</v>
      </c>
      <c r="D1013" s="51">
        <v>2394</v>
      </c>
      <c r="E1013" s="51" t="s">
        <v>914</v>
      </c>
      <c r="F1013" s="51" t="s">
        <v>973</v>
      </c>
      <c r="G1013" s="51" t="s">
        <v>925</v>
      </c>
      <c r="H1013" s="51" t="s">
        <v>1079</v>
      </c>
    </row>
    <row r="1014" spans="1:8" x14ac:dyDescent="0.25">
      <c r="A1014" s="50" t="s">
        <v>8514</v>
      </c>
      <c r="B1014" s="50" t="s">
        <v>627</v>
      </c>
      <c r="C1014" s="50" t="s">
        <v>8515</v>
      </c>
      <c r="D1014" s="51">
        <v>4095</v>
      </c>
      <c r="E1014" s="51" t="s">
        <v>914</v>
      </c>
      <c r="F1014" s="51" t="s">
        <v>1491</v>
      </c>
      <c r="G1014" s="51" t="s">
        <v>7848</v>
      </c>
      <c r="H1014" s="51" t="s">
        <v>2586</v>
      </c>
    </row>
    <row r="1015" spans="1:8" x14ac:dyDescent="0.25">
      <c r="A1015" s="50" t="s">
        <v>8516</v>
      </c>
      <c r="B1015" s="50" t="s">
        <v>627</v>
      </c>
      <c r="C1015" s="50" t="s">
        <v>8517</v>
      </c>
      <c r="D1015" s="51">
        <v>288</v>
      </c>
      <c r="E1015" s="51" t="s">
        <v>914</v>
      </c>
      <c r="F1015" s="51" t="s">
        <v>991</v>
      </c>
      <c r="G1015" s="51" t="s">
        <v>1852</v>
      </c>
      <c r="H1015" s="51" t="s">
        <v>1723</v>
      </c>
    </row>
    <row r="1016" spans="1:8" ht="30" x14ac:dyDescent="0.25">
      <c r="A1016" s="50" t="s">
        <v>8518</v>
      </c>
      <c r="B1016" s="50" t="s">
        <v>627</v>
      </c>
      <c r="C1016" s="50" t="s">
        <v>8519</v>
      </c>
      <c r="D1016" s="51">
        <v>3318</v>
      </c>
      <c r="E1016" s="51" t="s">
        <v>914</v>
      </c>
      <c r="F1016" s="51" t="s">
        <v>4957</v>
      </c>
      <c r="G1016" s="51" t="s">
        <v>7851</v>
      </c>
      <c r="H1016" s="51" t="s">
        <v>4959</v>
      </c>
    </row>
    <row r="1017" spans="1:8" ht="30" x14ac:dyDescent="0.25">
      <c r="A1017" s="50" t="s">
        <v>8520</v>
      </c>
      <c r="B1017" s="50" t="s">
        <v>627</v>
      </c>
      <c r="C1017" s="50" t="s">
        <v>8521</v>
      </c>
      <c r="D1017" s="51">
        <v>1092</v>
      </c>
      <c r="E1017" s="51" t="s">
        <v>914</v>
      </c>
      <c r="F1017" s="51" t="s">
        <v>2309</v>
      </c>
      <c r="G1017" s="51" t="s">
        <v>4475</v>
      </c>
      <c r="H1017" s="51" t="s">
        <v>2322</v>
      </c>
    </row>
    <row r="1018" spans="1:8" ht="30" x14ac:dyDescent="0.25">
      <c r="A1018" s="50" t="s">
        <v>8522</v>
      </c>
      <c r="B1018" s="50" t="s">
        <v>627</v>
      </c>
      <c r="C1018" s="50" t="s">
        <v>8523</v>
      </c>
      <c r="D1018" s="51">
        <v>1482</v>
      </c>
      <c r="E1018" s="51" t="s">
        <v>914</v>
      </c>
      <c r="F1018" s="51" t="s">
        <v>2309</v>
      </c>
      <c r="G1018" s="51" t="s">
        <v>4475</v>
      </c>
      <c r="H1018" s="51" t="s">
        <v>2322</v>
      </c>
    </row>
    <row r="1019" spans="1:8" x14ac:dyDescent="0.25">
      <c r="A1019" s="50" t="s">
        <v>8524</v>
      </c>
      <c r="B1019" s="50" t="s">
        <v>627</v>
      </c>
      <c r="C1019" s="50" t="s">
        <v>8525</v>
      </c>
      <c r="D1019" s="51">
        <v>1552</v>
      </c>
      <c r="E1019" s="51" t="s">
        <v>914</v>
      </c>
      <c r="G1019" s="51" t="s">
        <v>2332</v>
      </c>
      <c r="H1019" s="51" t="s">
        <v>8526</v>
      </c>
    </row>
    <row r="1020" spans="1:8" x14ac:dyDescent="0.25">
      <c r="A1020" s="50" t="s">
        <v>8527</v>
      </c>
      <c r="B1020" s="50" t="s">
        <v>627</v>
      </c>
      <c r="C1020" s="50" t="s">
        <v>8528</v>
      </c>
      <c r="D1020" s="51">
        <v>2714</v>
      </c>
      <c r="E1020" s="51" t="s">
        <v>914</v>
      </c>
      <c r="G1020" s="51" t="s">
        <v>2332</v>
      </c>
      <c r="H1020" s="51" t="s">
        <v>2333</v>
      </c>
    </row>
    <row r="1021" spans="1:8" x14ac:dyDescent="0.25">
      <c r="A1021" s="50" t="s">
        <v>8529</v>
      </c>
      <c r="B1021" s="50" t="s">
        <v>627</v>
      </c>
      <c r="C1021" s="50" t="s">
        <v>8530</v>
      </c>
      <c r="D1021" s="51">
        <v>805</v>
      </c>
      <c r="E1021" s="51" t="s">
        <v>914</v>
      </c>
      <c r="G1021" s="51" t="s">
        <v>7863</v>
      </c>
    </row>
    <row r="1022" spans="1:8" ht="30" x14ac:dyDescent="0.25">
      <c r="A1022" s="50" t="s">
        <v>8531</v>
      </c>
      <c r="B1022" s="50" t="s">
        <v>627</v>
      </c>
      <c r="C1022" s="50" t="s">
        <v>8532</v>
      </c>
      <c r="D1022" s="51">
        <v>2255</v>
      </c>
      <c r="E1022" s="51" t="s">
        <v>914</v>
      </c>
      <c r="F1022" s="51" t="s">
        <v>2309</v>
      </c>
      <c r="G1022" s="51" t="s">
        <v>2321</v>
      </c>
      <c r="H1022" s="51" t="s">
        <v>2322</v>
      </c>
    </row>
    <row r="1023" spans="1:8" ht="30" x14ac:dyDescent="0.25">
      <c r="A1023" s="50" t="s">
        <v>8533</v>
      </c>
      <c r="B1023" s="50" t="s">
        <v>627</v>
      </c>
      <c r="C1023" s="50" t="s">
        <v>8534</v>
      </c>
      <c r="D1023" s="51">
        <v>3815</v>
      </c>
      <c r="E1023" s="51" t="s">
        <v>914</v>
      </c>
      <c r="F1023" s="51" t="s">
        <v>1280</v>
      </c>
      <c r="G1023" s="51" t="s">
        <v>7868</v>
      </c>
      <c r="H1023" s="51" t="s">
        <v>8535</v>
      </c>
    </row>
    <row r="1024" spans="1:8" x14ac:dyDescent="0.25">
      <c r="A1024" s="50" t="s">
        <v>8536</v>
      </c>
      <c r="B1024" s="50" t="s">
        <v>627</v>
      </c>
      <c r="C1024" s="50" t="s">
        <v>8537</v>
      </c>
      <c r="D1024" s="51">
        <v>2983</v>
      </c>
      <c r="E1024" s="51" t="s">
        <v>914</v>
      </c>
      <c r="G1024" s="51" t="s">
        <v>7872</v>
      </c>
      <c r="H1024" s="51" t="s">
        <v>7873</v>
      </c>
    </row>
    <row r="1025" spans="1:8" x14ac:dyDescent="0.25">
      <c r="A1025" s="50" t="s">
        <v>8538</v>
      </c>
      <c r="B1025" s="50" t="s">
        <v>627</v>
      </c>
      <c r="C1025" s="50" t="s">
        <v>8539</v>
      </c>
      <c r="D1025" s="51">
        <v>527</v>
      </c>
      <c r="E1025" s="51" t="s">
        <v>914</v>
      </c>
      <c r="G1025" s="51" t="s">
        <v>8540</v>
      </c>
    </row>
    <row r="1026" spans="1:8" x14ac:dyDescent="0.25">
      <c r="A1026" s="50" t="s">
        <v>8541</v>
      </c>
      <c r="B1026" s="50" t="s">
        <v>627</v>
      </c>
      <c r="C1026" s="50" t="s">
        <v>8542</v>
      </c>
      <c r="D1026" s="51">
        <v>5004</v>
      </c>
      <c r="E1026" s="51" t="s">
        <v>914</v>
      </c>
      <c r="F1026" s="51" t="s">
        <v>973</v>
      </c>
      <c r="G1026" s="51" t="s">
        <v>4490</v>
      </c>
      <c r="H1026" s="51" t="s">
        <v>4491</v>
      </c>
    </row>
    <row r="1028" spans="1:8" x14ac:dyDescent="0.25">
      <c r="A1028" s="53" t="s">
        <v>875</v>
      </c>
    </row>
    <row r="1029" spans="1:8" x14ac:dyDescent="0.25">
      <c r="A1029" s="50" t="s">
        <v>8543</v>
      </c>
      <c r="B1029" s="50" t="s">
        <v>627</v>
      </c>
      <c r="C1029" s="50" t="s">
        <v>8544</v>
      </c>
      <c r="D1029" s="51">
        <v>300</v>
      </c>
      <c r="E1029" s="51" t="s">
        <v>914</v>
      </c>
      <c r="G1029" s="51" t="s">
        <v>7789</v>
      </c>
    </row>
    <row r="1030" spans="1:8" ht="30" x14ac:dyDescent="0.25">
      <c r="A1030" s="50" t="s">
        <v>8545</v>
      </c>
      <c r="B1030" s="50" t="s">
        <v>627</v>
      </c>
      <c r="C1030" s="50" t="s">
        <v>8546</v>
      </c>
      <c r="D1030" s="51">
        <v>722</v>
      </c>
      <c r="E1030" s="51" t="s">
        <v>914</v>
      </c>
      <c r="F1030" s="51" t="s">
        <v>2816</v>
      </c>
      <c r="G1030" s="51" t="s">
        <v>2817</v>
      </c>
      <c r="H1030" s="51" t="s">
        <v>2818</v>
      </c>
    </row>
    <row r="1031" spans="1:8" x14ac:dyDescent="0.25">
      <c r="A1031" s="50" t="s">
        <v>8547</v>
      </c>
      <c r="B1031" s="50" t="s">
        <v>627</v>
      </c>
      <c r="C1031" s="50" t="s">
        <v>8548</v>
      </c>
      <c r="D1031" s="51">
        <v>3090</v>
      </c>
      <c r="E1031" s="51" t="s">
        <v>914</v>
      </c>
      <c r="G1031" s="51" t="s">
        <v>8549</v>
      </c>
    </row>
    <row r="1032" spans="1:8" x14ac:dyDescent="0.25">
      <c r="A1032" s="50" t="s">
        <v>8550</v>
      </c>
      <c r="B1032" s="50" t="s">
        <v>627</v>
      </c>
      <c r="C1032" s="50" t="s">
        <v>8551</v>
      </c>
      <c r="D1032" s="51">
        <v>5203</v>
      </c>
      <c r="E1032" s="51" t="s">
        <v>914</v>
      </c>
      <c r="G1032" s="51" t="s">
        <v>8552</v>
      </c>
    </row>
    <row r="1033" spans="1:8" x14ac:dyDescent="0.25">
      <c r="A1033" s="50" t="s">
        <v>8553</v>
      </c>
      <c r="B1033" s="50" t="s">
        <v>627</v>
      </c>
      <c r="C1033" s="50" t="s">
        <v>8554</v>
      </c>
      <c r="D1033" s="51">
        <v>319</v>
      </c>
      <c r="E1033" s="51" t="s">
        <v>1054</v>
      </c>
      <c r="F1033" s="51" t="s">
        <v>1087</v>
      </c>
      <c r="G1033" s="51" t="s">
        <v>1055</v>
      </c>
      <c r="H1033" s="51" t="s">
        <v>1902</v>
      </c>
    </row>
    <row r="1034" spans="1:8" x14ac:dyDescent="0.25">
      <c r="A1034" s="50" t="s">
        <v>8555</v>
      </c>
      <c r="B1034" s="50" t="s">
        <v>627</v>
      </c>
      <c r="C1034" s="50" t="s">
        <v>8556</v>
      </c>
      <c r="D1034" s="51">
        <v>1068</v>
      </c>
      <c r="E1034" s="51" t="s">
        <v>914</v>
      </c>
      <c r="G1034" s="51" t="s">
        <v>7118</v>
      </c>
      <c r="H1034" s="51" t="s">
        <v>3078</v>
      </c>
    </row>
    <row r="1035" spans="1:8" ht="30" x14ac:dyDescent="0.25">
      <c r="A1035" s="50" t="s">
        <v>8557</v>
      </c>
      <c r="B1035" s="50" t="s">
        <v>627</v>
      </c>
      <c r="C1035" s="50" t="s">
        <v>8558</v>
      </c>
      <c r="D1035" s="51">
        <v>4053</v>
      </c>
      <c r="E1035" s="51" t="s">
        <v>914</v>
      </c>
      <c r="F1035" s="51" t="s">
        <v>973</v>
      </c>
      <c r="G1035" s="51" t="s">
        <v>8559</v>
      </c>
      <c r="H1035" s="51" t="s">
        <v>8560</v>
      </c>
    </row>
    <row r="1036" spans="1:8" x14ac:dyDescent="0.25">
      <c r="A1036" s="50" t="s">
        <v>8561</v>
      </c>
      <c r="B1036" s="50" t="s">
        <v>627</v>
      </c>
      <c r="C1036" s="50" t="s">
        <v>8562</v>
      </c>
      <c r="D1036" s="51">
        <v>1208</v>
      </c>
      <c r="E1036" s="51" t="s">
        <v>914</v>
      </c>
      <c r="G1036" s="51" t="s">
        <v>4736</v>
      </c>
    </row>
    <row r="1037" spans="1:8" x14ac:dyDescent="0.25">
      <c r="A1037" s="50" t="s">
        <v>8563</v>
      </c>
      <c r="B1037" s="50" t="s">
        <v>627</v>
      </c>
      <c r="C1037" s="50" t="s">
        <v>8564</v>
      </c>
      <c r="D1037" s="51">
        <v>3397</v>
      </c>
      <c r="E1037" s="51" t="s">
        <v>914</v>
      </c>
      <c r="G1037" s="51" t="s">
        <v>1365</v>
      </c>
    </row>
    <row r="1038" spans="1:8" ht="45" x14ac:dyDescent="0.25">
      <c r="A1038" s="50" t="s">
        <v>8565</v>
      </c>
      <c r="B1038" s="50" t="s">
        <v>627</v>
      </c>
      <c r="C1038" s="50" t="s">
        <v>8566</v>
      </c>
      <c r="D1038" s="51">
        <v>14199</v>
      </c>
      <c r="E1038" s="51" t="s">
        <v>914</v>
      </c>
      <c r="F1038" s="51" t="s">
        <v>1859</v>
      </c>
      <c r="G1038" s="51" t="s">
        <v>8567</v>
      </c>
      <c r="H1038" s="51" t="s">
        <v>8568</v>
      </c>
    </row>
    <row r="1039" spans="1:8" ht="45" x14ac:dyDescent="0.25">
      <c r="A1039" s="50" t="s">
        <v>8569</v>
      </c>
      <c r="B1039" s="50" t="s">
        <v>627</v>
      </c>
      <c r="C1039" s="50" t="s">
        <v>8570</v>
      </c>
      <c r="D1039" s="51">
        <v>11993</v>
      </c>
      <c r="E1039" s="51" t="s">
        <v>914</v>
      </c>
      <c r="F1039" s="51" t="s">
        <v>8571</v>
      </c>
      <c r="G1039" s="51" t="s">
        <v>2833</v>
      </c>
      <c r="H1039" s="51" t="s">
        <v>8572</v>
      </c>
    </row>
    <row r="1040" spans="1:8" ht="30" x14ac:dyDescent="0.25">
      <c r="A1040" s="50" t="s">
        <v>8573</v>
      </c>
      <c r="B1040" s="50" t="s">
        <v>627</v>
      </c>
      <c r="C1040" s="50" t="s">
        <v>8574</v>
      </c>
      <c r="D1040" s="51">
        <v>1165</v>
      </c>
      <c r="E1040" s="51" t="s">
        <v>914</v>
      </c>
      <c r="F1040" s="51" t="s">
        <v>1775</v>
      </c>
      <c r="G1040" s="51" t="s">
        <v>3839</v>
      </c>
      <c r="H1040" s="51" t="s">
        <v>8575</v>
      </c>
    </row>
    <row r="1041" spans="1:8" x14ac:dyDescent="0.25">
      <c r="A1041" s="50" t="s">
        <v>8576</v>
      </c>
      <c r="B1041" s="50" t="s">
        <v>627</v>
      </c>
      <c r="C1041" s="50" t="s">
        <v>8577</v>
      </c>
      <c r="D1041" s="51">
        <v>276</v>
      </c>
      <c r="E1041" s="51" t="s">
        <v>952</v>
      </c>
      <c r="G1041" s="51" t="s">
        <v>5054</v>
      </c>
    </row>
    <row r="1042" spans="1:8" ht="75" x14ac:dyDescent="0.25">
      <c r="A1042" s="50" t="s">
        <v>8578</v>
      </c>
      <c r="B1042" s="50" t="s">
        <v>627</v>
      </c>
      <c r="C1042" s="50" t="s">
        <v>8579</v>
      </c>
      <c r="D1042" s="51">
        <v>3689</v>
      </c>
      <c r="E1042" s="51" t="s">
        <v>914</v>
      </c>
      <c r="F1042" s="51" t="s">
        <v>2424</v>
      </c>
      <c r="G1042" s="51" t="s">
        <v>3979</v>
      </c>
      <c r="H1042" s="51" t="s">
        <v>8580</v>
      </c>
    </row>
    <row r="1043" spans="1:8" x14ac:dyDescent="0.25">
      <c r="A1043" s="50" t="s">
        <v>8581</v>
      </c>
      <c r="B1043" s="50" t="s">
        <v>627</v>
      </c>
      <c r="C1043" s="50" t="s">
        <v>8582</v>
      </c>
      <c r="D1043" s="51">
        <v>1572</v>
      </c>
      <c r="E1043" s="51" t="s">
        <v>914</v>
      </c>
      <c r="F1043" s="51" t="s">
        <v>8583</v>
      </c>
      <c r="G1043" s="51" t="s">
        <v>8584</v>
      </c>
      <c r="H1043" s="51" t="s">
        <v>8584</v>
      </c>
    </row>
    <row r="1044" spans="1:8" x14ac:dyDescent="0.25">
      <c r="A1044" s="50" t="s">
        <v>8585</v>
      </c>
      <c r="B1044" s="50" t="s">
        <v>627</v>
      </c>
      <c r="C1044" s="50" t="s">
        <v>8586</v>
      </c>
      <c r="D1044" s="51">
        <v>6818</v>
      </c>
      <c r="E1044" s="51" t="s">
        <v>914</v>
      </c>
      <c r="G1044" s="51" t="s">
        <v>8587</v>
      </c>
      <c r="H1044" s="51" t="s">
        <v>8588</v>
      </c>
    </row>
    <row r="1045" spans="1:8" x14ac:dyDescent="0.25">
      <c r="A1045" s="50" t="s">
        <v>8589</v>
      </c>
      <c r="B1045" s="50" t="s">
        <v>627</v>
      </c>
      <c r="C1045" s="50" t="s">
        <v>8590</v>
      </c>
      <c r="D1045" s="51">
        <v>1232</v>
      </c>
      <c r="E1045" s="51" t="s">
        <v>914</v>
      </c>
      <c r="G1045" s="51" t="s">
        <v>8591</v>
      </c>
      <c r="H1045" s="51" t="s">
        <v>8592</v>
      </c>
    </row>
    <row r="1046" spans="1:8" ht="30" x14ac:dyDescent="0.25">
      <c r="A1046" s="50" t="s">
        <v>8593</v>
      </c>
      <c r="B1046" s="50" t="s">
        <v>627</v>
      </c>
      <c r="C1046" s="50" t="s">
        <v>8594</v>
      </c>
      <c r="D1046" s="51">
        <v>543</v>
      </c>
      <c r="E1046" s="51" t="s">
        <v>914</v>
      </c>
      <c r="F1046" s="51" t="s">
        <v>1953</v>
      </c>
      <c r="G1046" s="51" t="s">
        <v>3244</v>
      </c>
      <c r="H1046" s="51" t="s">
        <v>3245</v>
      </c>
    </row>
    <row r="1047" spans="1:8" x14ac:dyDescent="0.25">
      <c r="A1047" s="50" t="s">
        <v>8595</v>
      </c>
      <c r="B1047" s="50" t="s">
        <v>627</v>
      </c>
      <c r="C1047" s="50" t="s">
        <v>8596</v>
      </c>
      <c r="D1047" s="51">
        <v>2136</v>
      </c>
      <c r="E1047" s="51" t="s">
        <v>914</v>
      </c>
      <c r="F1047" s="51" t="s">
        <v>1953</v>
      </c>
      <c r="G1047" s="51" t="s">
        <v>3244</v>
      </c>
      <c r="H1047" s="51" t="s">
        <v>6919</v>
      </c>
    </row>
    <row r="1048" spans="1:8" ht="30" x14ac:dyDescent="0.25">
      <c r="A1048" s="50" t="s">
        <v>8597</v>
      </c>
      <c r="B1048" s="50" t="s">
        <v>627</v>
      </c>
      <c r="C1048" s="50" t="s">
        <v>8598</v>
      </c>
      <c r="D1048" s="51">
        <v>3795</v>
      </c>
      <c r="E1048" s="51" t="s">
        <v>914</v>
      </c>
      <c r="F1048" s="51" t="s">
        <v>1953</v>
      </c>
      <c r="G1048" s="51" t="s">
        <v>3244</v>
      </c>
      <c r="H1048" s="51" t="s">
        <v>3245</v>
      </c>
    </row>
    <row r="1049" spans="1:8" x14ac:dyDescent="0.25">
      <c r="A1049" s="50" t="s">
        <v>8599</v>
      </c>
      <c r="B1049" s="50" t="s">
        <v>627</v>
      </c>
      <c r="C1049" s="50" t="s">
        <v>8600</v>
      </c>
      <c r="D1049" s="51">
        <v>3268</v>
      </c>
      <c r="E1049" s="51" t="s">
        <v>914</v>
      </c>
      <c r="G1049" s="51" t="s">
        <v>3109</v>
      </c>
      <c r="H1049" s="51" t="s">
        <v>3307</v>
      </c>
    </row>
    <row r="1050" spans="1:8" x14ac:dyDescent="0.25">
      <c r="A1050" s="50" t="s">
        <v>8601</v>
      </c>
      <c r="B1050" s="50" t="s">
        <v>627</v>
      </c>
      <c r="C1050" s="50" t="s">
        <v>8602</v>
      </c>
      <c r="D1050" s="51">
        <v>2040</v>
      </c>
      <c r="E1050" s="51" t="s">
        <v>914</v>
      </c>
      <c r="F1050" s="51" t="s">
        <v>8603</v>
      </c>
      <c r="G1050" s="51" t="s">
        <v>5372</v>
      </c>
      <c r="H1050" s="51" t="s">
        <v>8604</v>
      </c>
    </row>
    <row r="1051" spans="1:8" x14ac:dyDescent="0.25">
      <c r="A1051" s="50" t="s">
        <v>8605</v>
      </c>
      <c r="B1051" s="50" t="s">
        <v>627</v>
      </c>
      <c r="C1051" s="50" t="s">
        <v>8606</v>
      </c>
      <c r="D1051" s="51">
        <v>2838</v>
      </c>
      <c r="E1051" s="51" t="s">
        <v>914</v>
      </c>
      <c r="F1051" s="51" t="s">
        <v>2953</v>
      </c>
      <c r="G1051" s="51" t="s">
        <v>8607</v>
      </c>
      <c r="H1051" s="51" t="s">
        <v>6392</v>
      </c>
    </row>
    <row r="1052" spans="1:8" x14ac:dyDescent="0.25">
      <c r="A1052" s="50" t="s">
        <v>8608</v>
      </c>
      <c r="B1052" s="50" t="s">
        <v>627</v>
      </c>
      <c r="C1052" s="50" t="s">
        <v>8609</v>
      </c>
      <c r="D1052" s="51">
        <v>1515</v>
      </c>
      <c r="E1052" s="51" t="s">
        <v>914</v>
      </c>
      <c r="F1052" s="51" t="s">
        <v>1280</v>
      </c>
      <c r="G1052" s="51" t="s">
        <v>1930</v>
      </c>
      <c r="H1052" s="51" t="s">
        <v>8129</v>
      </c>
    </row>
    <row r="1053" spans="1:8" ht="75" x14ac:dyDescent="0.25">
      <c r="A1053" s="50" t="s">
        <v>8610</v>
      </c>
      <c r="B1053" s="50" t="s">
        <v>627</v>
      </c>
      <c r="C1053" s="50" t="s">
        <v>8611</v>
      </c>
      <c r="D1053" s="51">
        <v>3356</v>
      </c>
      <c r="E1053" s="51" t="s">
        <v>952</v>
      </c>
      <c r="F1053" s="51" t="s">
        <v>4399</v>
      </c>
      <c r="G1053" s="51" t="s">
        <v>7158</v>
      </c>
      <c r="H1053" s="51" t="s">
        <v>8612</v>
      </c>
    </row>
    <row r="1054" spans="1:8" ht="60" x14ac:dyDescent="0.25">
      <c r="A1054" s="50" t="s">
        <v>8613</v>
      </c>
      <c r="B1054" s="50" t="s">
        <v>627</v>
      </c>
      <c r="C1054" s="50" t="s">
        <v>8614</v>
      </c>
      <c r="D1054" s="51">
        <v>7536</v>
      </c>
      <c r="E1054" s="51" t="s">
        <v>952</v>
      </c>
      <c r="F1054" s="51" t="s">
        <v>3627</v>
      </c>
      <c r="G1054" s="51" t="s">
        <v>8615</v>
      </c>
      <c r="H1054" s="51" t="s">
        <v>8616</v>
      </c>
    </row>
    <row r="1055" spans="1:8" x14ac:dyDescent="0.25">
      <c r="A1055" s="50" t="s">
        <v>8617</v>
      </c>
      <c r="B1055" s="50" t="s">
        <v>627</v>
      </c>
      <c r="C1055" s="50" t="s">
        <v>8618</v>
      </c>
      <c r="D1055" s="51">
        <v>381</v>
      </c>
      <c r="E1055" s="51" t="s">
        <v>914</v>
      </c>
      <c r="G1055" s="51" t="s">
        <v>8619</v>
      </c>
    </row>
    <row r="1056" spans="1:8" x14ac:dyDescent="0.25">
      <c r="A1056" s="50" t="s">
        <v>8620</v>
      </c>
      <c r="B1056" s="50" t="s">
        <v>627</v>
      </c>
      <c r="C1056" s="50" t="s">
        <v>8621</v>
      </c>
      <c r="D1056" s="51">
        <v>1557</v>
      </c>
      <c r="E1056" s="51" t="s">
        <v>952</v>
      </c>
      <c r="G1056" s="51" t="s">
        <v>1941</v>
      </c>
    </row>
    <row r="1057" spans="1:8" x14ac:dyDescent="0.25">
      <c r="A1057" s="50" t="s">
        <v>8622</v>
      </c>
      <c r="B1057" s="50" t="s">
        <v>627</v>
      </c>
      <c r="C1057" s="50" t="s">
        <v>8623</v>
      </c>
      <c r="D1057" s="51">
        <v>3626</v>
      </c>
      <c r="E1057" s="51" t="s">
        <v>914</v>
      </c>
      <c r="F1057" s="51" t="s">
        <v>1649</v>
      </c>
      <c r="G1057" s="51" t="s">
        <v>4105</v>
      </c>
      <c r="H1057" s="51" t="s">
        <v>8624</v>
      </c>
    </row>
    <row r="1058" spans="1:8" x14ac:dyDescent="0.25">
      <c r="A1058" s="50" t="s">
        <v>8625</v>
      </c>
      <c r="B1058" s="50" t="s">
        <v>627</v>
      </c>
      <c r="C1058" s="50" t="s">
        <v>8626</v>
      </c>
      <c r="D1058" s="51">
        <v>1578</v>
      </c>
      <c r="E1058" s="51" t="s">
        <v>914</v>
      </c>
      <c r="G1058" s="51" t="s">
        <v>8627</v>
      </c>
      <c r="H1058" s="51" t="s">
        <v>8628</v>
      </c>
    </row>
    <row r="1059" spans="1:8" x14ac:dyDescent="0.25">
      <c r="A1059" s="50" t="s">
        <v>8629</v>
      </c>
      <c r="B1059" s="50" t="s">
        <v>627</v>
      </c>
      <c r="C1059" s="50" t="s">
        <v>8630</v>
      </c>
      <c r="D1059" s="51">
        <v>693</v>
      </c>
      <c r="E1059" s="51" t="s">
        <v>914</v>
      </c>
      <c r="G1059" s="51" t="s">
        <v>8631</v>
      </c>
    </row>
    <row r="1060" spans="1:8" x14ac:dyDescent="0.25">
      <c r="A1060" s="50" t="s">
        <v>8632</v>
      </c>
      <c r="B1060" s="50" t="s">
        <v>627</v>
      </c>
      <c r="C1060" s="50" t="s">
        <v>8633</v>
      </c>
      <c r="D1060" s="51">
        <v>1006</v>
      </c>
      <c r="E1060" s="51" t="s">
        <v>914</v>
      </c>
      <c r="G1060" s="51" t="s">
        <v>8631</v>
      </c>
    </row>
    <row r="1061" spans="1:8" ht="30" x14ac:dyDescent="0.25">
      <c r="A1061" s="50" t="s">
        <v>8634</v>
      </c>
      <c r="B1061" s="50" t="s">
        <v>627</v>
      </c>
      <c r="C1061" s="50" t="s">
        <v>8635</v>
      </c>
      <c r="D1061" s="51">
        <v>2317</v>
      </c>
      <c r="E1061" s="51" t="s">
        <v>914</v>
      </c>
      <c r="F1061" s="51" t="s">
        <v>1280</v>
      </c>
      <c r="G1061" s="51" t="s">
        <v>925</v>
      </c>
      <c r="H1061" s="51" t="s">
        <v>2677</v>
      </c>
    </row>
    <row r="1062" spans="1:8" x14ac:dyDescent="0.25">
      <c r="A1062" s="50" t="s">
        <v>8636</v>
      </c>
      <c r="B1062" s="50" t="s">
        <v>627</v>
      </c>
      <c r="C1062" s="50" t="s">
        <v>8637</v>
      </c>
      <c r="D1062" s="51">
        <v>2136</v>
      </c>
      <c r="E1062" s="51" t="s">
        <v>914</v>
      </c>
      <c r="F1062" s="51" t="s">
        <v>973</v>
      </c>
      <c r="G1062" s="51" t="s">
        <v>2794</v>
      </c>
      <c r="H1062" s="51" t="s">
        <v>3314</v>
      </c>
    </row>
    <row r="1063" spans="1:8" ht="30" x14ac:dyDescent="0.25">
      <c r="A1063" s="50" t="s">
        <v>8638</v>
      </c>
      <c r="B1063" s="50" t="s">
        <v>627</v>
      </c>
      <c r="C1063" s="50" t="s">
        <v>8639</v>
      </c>
      <c r="D1063" s="51">
        <v>989</v>
      </c>
      <c r="E1063" s="51" t="s">
        <v>914</v>
      </c>
      <c r="G1063" s="51" t="s">
        <v>2794</v>
      </c>
      <c r="H1063" s="51" t="s">
        <v>7357</v>
      </c>
    </row>
    <row r="1064" spans="1:8" ht="30" x14ac:dyDescent="0.25">
      <c r="A1064" s="50" t="s">
        <v>8640</v>
      </c>
      <c r="B1064" s="50" t="s">
        <v>627</v>
      </c>
      <c r="C1064" s="50" t="s">
        <v>8641</v>
      </c>
      <c r="D1064" s="51">
        <v>4902</v>
      </c>
      <c r="E1064" s="51" t="s">
        <v>914</v>
      </c>
      <c r="F1064" s="51" t="s">
        <v>973</v>
      </c>
      <c r="G1064" s="51" t="s">
        <v>2794</v>
      </c>
      <c r="H1064" s="51" t="s">
        <v>5228</v>
      </c>
    </row>
    <row r="1065" spans="1:8" ht="45" x14ac:dyDescent="0.25">
      <c r="A1065" s="50" t="s">
        <v>8642</v>
      </c>
      <c r="B1065" s="50" t="s">
        <v>627</v>
      </c>
      <c r="C1065" s="50" t="s">
        <v>8643</v>
      </c>
      <c r="D1065" s="51">
        <v>4326</v>
      </c>
      <c r="E1065" s="51" t="s">
        <v>914</v>
      </c>
      <c r="F1065" s="51" t="s">
        <v>973</v>
      </c>
      <c r="G1065" s="51" t="s">
        <v>2794</v>
      </c>
      <c r="H1065" s="51" t="s">
        <v>2795</v>
      </c>
    </row>
    <row r="1066" spans="1:8" ht="45" x14ac:dyDescent="0.25">
      <c r="A1066" s="50" t="s">
        <v>8644</v>
      </c>
      <c r="B1066" s="50" t="s">
        <v>627</v>
      </c>
      <c r="C1066" s="50" t="s">
        <v>8645</v>
      </c>
      <c r="D1066" s="51">
        <v>3603</v>
      </c>
      <c r="E1066" s="51" t="s">
        <v>914</v>
      </c>
      <c r="F1066" s="51" t="s">
        <v>973</v>
      </c>
      <c r="G1066" s="51" t="s">
        <v>2794</v>
      </c>
      <c r="H1066" s="51" t="s">
        <v>2795</v>
      </c>
    </row>
    <row r="1067" spans="1:8" ht="30" x14ac:dyDescent="0.25">
      <c r="A1067" s="50" t="s">
        <v>8646</v>
      </c>
      <c r="B1067" s="50" t="s">
        <v>627</v>
      </c>
      <c r="C1067" s="50" t="s">
        <v>8647</v>
      </c>
      <c r="D1067" s="51">
        <v>1849</v>
      </c>
      <c r="E1067" s="51" t="s">
        <v>914</v>
      </c>
      <c r="F1067" s="51" t="s">
        <v>3073</v>
      </c>
      <c r="G1067" s="51" t="s">
        <v>2037</v>
      </c>
      <c r="H1067" s="51" t="s">
        <v>3074</v>
      </c>
    </row>
    <row r="1068" spans="1:8" x14ac:dyDescent="0.25">
      <c r="A1068" s="50" t="s">
        <v>8648</v>
      </c>
      <c r="B1068" s="50" t="s">
        <v>627</v>
      </c>
      <c r="C1068" s="50" t="s">
        <v>8649</v>
      </c>
      <c r="D1068" s="51">
        <v>4468</v>
      </c>
      <c r="E1068" s="51" t="s">
        <v>914</v>
      </c>
      <c r="G1068" s="51" t="s">
        <v>3371</v>
      </c>
      <c r="H1068" s="51" t="s">
        <v>3307</v>
      </c>
    </row>
    <row r="1069" spans="1:8" x14ac:dyDescent="0.25">
      <c r="A1069" s="50" t="s">
        <v>8650</v>
      </c>
      <c r="B1069" s="50" t="s">
        <v>627</v>
      </c>
      <c r="C1069" s="50" t="s">
        <v>8651</v>
      </c>
      <c r="D1069" s="51">
        <v>2879</v>
      </c>
      <c r="E1069" s="51" t="s">
        <v>952</v>
      </c>
      <c r="G1069" s="51" t="s">
        <v>8652</v>
      </c>
      <c r="H1069" s="51" t="s">
        <v>3307</v>
      </c>
    </row>
    <row r="1070" spans="1:8" x14ac:dyDescent="0.25">
      <c r="E1070" s="51"/>
    </row>
    <row r="1071" spans="1:8" x14ac:dyDescent="0.25">
      <c r="A1071" s="53" t="s">
        <v>874</v>
      </c>
    </row>
    <row r="1072" spans="1:8" x14ac:dyDescent="0.25">
      <c r="A1072" s="50" t="s">
        <v>8653</v>
      </c>
      <c r="B1072" s="50" t="s">
        <v>627</v>
      </c>
      <c r="C1072" s="50" t="s">
        <v>8654</v>
      </c>
      <c r="D1072" s="51">
        <v>2830</v>
      </c>
      <c r="E1072" s="51" t="s">
        <v>914</v>
      </c>
      <c r="F1072" s="51" t="s">
        <v>4835</v>
      </c>
      <c r="G1072" s="51" t="s">
        <v>8655</v>
      </c>
      <c r="H1072" s="51" t="s">
        <v>8656</v>
      </c>
    </row>
    <row r="1073" spans="1:8" x14ac:dyDescent="0.25">
      <c r="A1073" s="50" t="s">
        <v>8657</v>
      </c>
      <c r="B1073" s="50" t="s">
        <v>627</v>
      </c>
      <c r="C1073" s="50" t="s">
        <v>8658</v>
      </c>
      <c r="D1073" s="51">
        <v>1511</v>
      </c>
      <c r="E1073" s="51" t="s">
        <v>914</v>
      </c>
      <c r="G1073" s="51" t="s">
        <v>8659</v>
      </c>
    </row>
    <row r="1074" spans="1:8" x14ac:dyDescent="0.25">
      <c r="A1074" s="50" t="s">
        <v>8660</v>
      </c>
      <c r="B1074" s="50" t="s">
        <v>627</v>
      </c>
      <c r="C1074" s="50" t="s">
        <v>8661</v>
      </c>
      <c r="D1074" s="51">
        <v>1390</v>
      </c>
      <c r="E1074" s="51" t="s">
        <v>1054</v>
      </c>
      <c r="G1074" s="51" t="s">
        <v>1055</v>
      </c>
      <c r="H1074" s="51" t="s">
        <v>3116</v>
      </c>
    </row>
    <row r="1075" spans="1:8" x14ac:dyDescent="0.25">
      <c r="A1075" s="50" t="s">
        <v>8662</v>
      </c>
      <c r="B1075" s="50" t="s">
        <v>627</v>
      </c>
      <c r="C1075" s="50" t="s">
        <v>8663</v>
      </c>
      <c r="D1075" s="51">
        <v>2640</v>
      </c>
      <c r="E1075" s="51" t="s">
        <v>914</v>
      </c>
      <c r="F1075" s="51" t="s">
        <v>973</v>
      </c>
      <c r="G1075" s="51" t="s">
        <v>925</v>
      </c>
      <c r="H1075" s="51" t="s">
        <v>1079</v>
      </c>
    </row>
    <row r="1076" spans="1:8" x14ac:dyDescent="0.25">
      <c r="A1076" s="50" t="s">
        <v>8664</v>
      </c>
      <c r="B1076" s="50" t="s">
        <v>627</v>
      </c>
      <c r="C1076" s="50" t="s">
        <v>8665</v>
      </c>
      <c r="D1076" s="51">
        <v>14549</v>
      </c>
      <c r="E1076" s="51" t="s">
        <v>914</v>
      </c>
      <c r="G1076" s="51" t="s">
        <v>5137</v>
      </c>
      <c r="H1076" s="51" t="s">
        <v>1972</v>
      </c>
    </row>
    <row r="1077" spans="1:8" x14ac:dyDescent="0.25">
      <c r="A1077" s="50" t="s">
        <v>8666</v>
      </c>
      <c r="B1077" s="50" t="s">
        <v>627</v>
      </c>
      <c r="C1077" s="50" t="s">
        <v>8667</v>
      </c>
      <c r="D1077" s="51">
        <v>3815</v>
      </c>
      <c r="E1077" s="51" t="s">
        <v>914</v>
      </c>
      <c r="F1077" s="51" t="s">
        <v>6093</v>
      </c>
      <c r="G1077" s="51" t="s">
        <v>934</v>
      </c>
      <c r="H1077" s="51" t="s">
        <v>2197</v>
      </c>
    </row>
    <row r="1078" spans="1:8" ht="30" x14ac:dyDescent="0.25">
      <c r="A1078" s="50" t="s">
        <v>8668</v>
      </c>
      <c r="B1078" s="50" t="s">
        <v>627</v>
      </c>
      <c r="C1078" s="50" t="s">
        <v>8669</v>
      </c>
      <c r="D1078" s="51">
        <v>5353</v>
      </c>
      <c r="E1078" s="51" t="s">
        <v>914</v>
      </c>
      <c r="F1078" s="51" t="s">
        <v>8670</v>
      </c>
      <c r="G1078" s="51" t="s">
        <v>934</v>
      </c>
      <c r="H1078" s="51" t="s">
        <v>8671</v>
      </c>
    </row>
    <row r="1079" spans="1:8" ht="30" x14ac:dyDescent="0.25">
      <c r="A1079" s="50" t="s">
        <v>8672</v>
      </c>
      <c r="B1079" s="50" t="s">
        <v>627</v>
      </c>
      <c r="C1079" s="50" t="s">
        <v>8673</v>
      </c>
      <c r="D1079" s="51">
        <v>3969</v>
      </c>
      <c r="E1079" s="51" t="s">
        <v>914</v>
      </c>
      <c r="F1079" s="51" t="s">
        <v>2309</v>
      </c>
      <c r="G1079" s="51" t="s">
        <v>4475</v>
      </c>
      <c r="H1079" s="51" t="s">
        <v>2322</v>
      </c>
    </row>
    <row r="1080" spans="1:8" x14ac:dyDescent="0.25">
      <c r="A1080" s="50" t="s">
        <v>8674</v>
      </c>
      <c r="B1080" s="50" t="s">
        <v>627</v>
      </c>
      <c r="C1080" s="50" t="s">
        <v>8675</v>
      </c>
      <c r="D1080" s="51">
        <v>312</v>
      </c>
      <c r="E1080" s="51" t="s">
        <v>1054</v>
      </c>
      <c r="F1080" s="51" t="s">
        <v>1491</v>
      </c>
      <c r="G1080" s="51" t="s">
        <v>8676</v>
      </c>
      <c r="H1080" s="51" t="s">
        <v>1493</v>
      </c>
    </row>
    <row r="1081" spans="1:8" ht="45" x14ac:dyDescent="0.25">
      <c r="A1081" s="50" t="s">
        <v>8677</v>
      </c>
      <c r="B1081" s="50" t="s">
        <v>627</v>
      </c>
      <c r="C1081" s="50" t="s">
        <v>8678</v>
      </c>
      <c r="D1081" s="51">
        <v>3024</v>
      </c>
      <c r="E1081" s="51" t="s">
        <v>914</v>
      </c>
      <c r="F1081" s="51" t="s">
        <v>8679</v>
      </c>
      <c r="G1081" s="51" t="s">
        <v>8680</v>
      </c>
      <c r="H1081" s="51" t="s">
        <v>8681</v>
      </c>
    </row>
    <row r="1082" spans="1:8" x14ac:dyDescent="0.25">
      <c r="A1082" s="50" t="s">
        <v>8682</v>
      </c>
      <c r="B1082" s="50" t="s">
        <v>627</v>
      </c>
      <c r="C1082" s="50" t="s">
        <v>8683</v>
      </c>
      <c r="D1082" s="51">
        <v>3026</v>
      </c>
      <c r="E1082" s="51" t="s">
        <v>914</v>
      </c>
      <c r="G1082" s="51" t="s">
        <v>8684</v>
      </c>
      <c r="H1082" s="51" t="s">
        <v>1460</v>
      </c>
    </row>
    <row r="1083" spans="1:8" x14ac:dyDescent="0.25">
      <c r="A1083" s="50" t="s">
        <v>8685</v>
      </c>
      <c r="B1083" s="50" t="s">
        <v>627</v>
      </c>
      <c r="C1083" s="50" t="s">
        <v>8686</v>
      </c>
      <c r="D1083" s="51">
        <v>645</v>
      </c>
      <c r="E1083" s="51" t="s">
        <v>914</v>
      </c>
      <c r="G1083" s="51" t="s">
        <v>8687</v>
      </c>
    </row>
    <row r="1084" spans="1:8" ht="60" x14ac:dyDescent="0.25">
      <c r="A1084" s="50" t="s">
        <v>8688</v>
      </c>
      <c r="B1084" s="50" t="s">
        <v>627</v>
      </c>
      <c r="C1084" s="50" t="s">
        <v>8689</v>
      </c>
      <c r="D1084" s="51">
        <v>11537</v>
      </c>
      <c r="E1084" s="51" t="s">
        <v>952</v>
      </c>
      <c r="F1084" s="51" t="s">
        <v>4399</v>
      </c>
      <c r="G1084" s="51" t="s">
        <v>8690</v>
      </c>
      <c r="H1084" s="51" t="s">
        <v>8691</v>
      </c>
    </row>
    <row r="1085" spans="1:8" x14ac:dyDescent="0.25">
      <c r="A1085" s="50" t="s">
        <v>8692</v>
      </c>
      <c r="B1085" s="50" t="s">
        <v>627</v>
      </c>
      <c r="C1085" s="50" t="s">
        <v>8693</v>
      </c>
      <c r="D1085" s="51">
        <v>1146</v>
      </c>
      <c r="E1085" s="51" t="s">
        <v>1054</v>
      </c>
      <c r="F1085" s="51" t="s">
        <v>1649</v>
      </c>
      <c r="G1085" s="51" t="s">
        <v>1650</v>
      </c>
      <c r="H1085" s="51" t="s">
        <v>1651</v>
      </c>
    </row>
    <row r="1086" spans="1:8" ht="30" x14ac:dyDescent="0.25">
      <c r="A1086" s="50" t="s">
        <v>8694</v>
      </c>
      <c r="B1086" s="50" t="s">
        <v>627</v>
      </c>
      <c r="C1086" s="50" t="s">
        <v>8695</v>
      </c>
      <c r="D1086" s="51">
        <v>2044</v>
      </c>
      <c r="E1086" s="51" t="s">
        <v>914</v>
      </c>
      <c r="F1086" s="51" t="s">
        <v>929</v>
      </c>
      <c r="G1086" s="51" t="s">
        <v>8696</v>
      </c>
      <c r="H1086" s="51" t="s">
        <v>1966</v>
      </c>
    </row>
    <row r="1087" spans="1:8" x14ac:dyDescent="0.25">
      <c r="A1087" s="50" t="s">
        <v>8697</v>
      </c>
      <c r="B1087" s="50" t="s">
        <v>627</v>
      </c>
      <c r="C1087" s="50" t="s">
        <v>8698</v>
      </c>
      <c r="D1087" s="51">
        <v>3465</v>
      </c>
      <c r="E1087" s="51" t="s">
        <v>914</v>
      </c>
      <c r="F1087" s="51" t="s">
        <v>929</v>
      </c>
      <c r="G1087" s="51" t="s">
        <v>8699</v>
      </c>
      <c r="H1087" s="51" t="s">
        <v>1966</v>
      </c>
    </row>
    <row r="1088" spans="1:8" x14ac:dyDescent="0.25">
      <c r="A1088" s="50" t="s">
        <v>8700</v>
      </c>
      <c r="B1088" s="50" t="s">
        <v>627</v>
      </c>
      <c r="C1088" s="50" t="s">
        <v>8701</v>
      </c>
      <c r="D1088" s="51">
        <v>8096</v>
      </c>
      <c r="E1088" s="51" t="s">
        <v>914</v>
      </c>
      <c r="G1088" s="51" t="s">
        <v>8702</v>
      </c>
      <c r="H1088" s="51" t="s">
        <v>8703</v>
      </c>
    </row>
    <row r="1089" spans="1:8" ht="30" x14ac:dyDescent="0.25">
      <c r="A1089" s="50" t="s">
        <v>8704</v>
      </c>
      <c r="B1089" s="50" t="s">
        <v>627</v>
      </c>
      <c r="C1089" s="50" t="s">
        <v>8705</v>
      </c>
      <c r="D1089" s="51">
        <v>2251</v>
      </c>
      <c r="E1089" s="51" t="s">
        <v>914</v>
      </c>
      <c r="F1089" s="51" t="s">
        <v>8706</v>
      </c>
      <c r="G1089" s="51" t="s">
        <v>8707</v>
      </c>
      <c r="H1089" s="51" t="s">
        <v>8708</v>
      </c>
    </row>
    <row r="1090" spans="1:8" x14ac:dyDescent="0.25">
      <c r="A1090" s="50" t="s">
        <v>8709</v>
      </c>
      <c r="B1090" s="50" t="s">
        <v>627</v>
      </c>
      <c r="C1090" s="50" t="s">
        <v>8710</v>
      </c>
      <c r="D1090" s="51">
        <v>23871</v>
      </c>
      <c r="E1090" s="51" t="s">
        <v>914</v>
      </c>
      <c r="G1090" s="51" t="s">
        <v>8711</v>
      </c>
    </row>
    <row r="1091" spans="1:8" ht="45" x14ac:dyDescent="0.25">
      <c r="A1091" s="50" t="s">
        <v>8712</v>
      </c>
      <c r="B1091" s="50" t="s">
        <v>627</v>
      </c>
      <c r="C1091" s="50" t="s">
        <v>8713</v>
      </c>
      <c r="D1091" s="51">
        <v>2559</v>
      </c>
      <c r="E1091" s="51" t="s">
        <v>914</v>
      </c>
      <c r="F1091" s="51" t="s">
        <v>2400</v>
      </c>
      <c r="G1091" s="51" t="s">
        <v>2401</v>
      </c>
      <c r="H1091" s="51" t="s">
        <v>2402</v>
      </c>
    </row>
    <row r="1092" spans="1:8" ht="45" x14ac:dyDescent="0.25">
      <c r="A1092" s="50" t="s">
        <v>8714</v>
      </c>
      <c r="B1092" s="50" t="s">
        <v>627</v>
      </c>
      <c r="C1092" s="50" t="s">
        <v>8715</v>
      </c>
      <c r="D1092" s="51">
        <v>1942</v>
      </c>
      <c r="E1092" s="51" t="s">
        <v>914</v>
      </c>
      <c r="F1092" s="51" t="s">
        <v>2400</v>
      </c>
      <c r="G1092" s="51" t="s">
        <v>2401</v>
      </c>
      <c r="H1092" s="51" t="s">
        <v>2402</v>
      </c>
    </row>
    <row r="1093" spans="1:8" ht="45" x14ac:dyDescent="0.25">
      <c r="A1093" s="50" t="s">
        <v>8716</v>
      </c>
      <c r="B1093" s="50" t="s">
        <v>627</v>
      </c>
      <c r="C1093" s="50" t="s">
        <v>8717</v>
      </c>
      <c r="D1093" s="51">
        <v>1885</v>
      </c>
      <c r="E1093" s="51" t="s">
        <v>914</v>
      </c>
      <c r="F1093" s="51" t="s">
        <v>2400</v>
      </c>
      <c r="G1093" s="51" t="s">
        <v>2401</v>
      </c>
      <c r="H1093" s="51" t="s">
        <v>2402</v>
      </c>
    </row>
    <row r="1094" spans="1:8" ht="45" x14ac:dyDescent="0.25">
      <c r="A1094" s="50" t="s">
        <v>8718</v>
      </c>
      <c r="B1094" s="50" t="s">
        <v>627</v>
      </c>
      <c r="C1094" s="50" t="s">
        <v>8719</v>
      </c>
      <c r="D1094" s="51">
        <v>2427</v>
      </c>
      <c r="E1094" s="51" t="s">
        <v>914</v>
      </c>
      <c r="F1094" s="51" t="s">
        <v>2400</v>
      </c>
      <c r="G1094" s="51" t="s">
        <v>2401</v>
      </c>
      <c r="H1094" s="51" t="s">
        <v>8720</v>
      </c>
    </row>
    <row r="1095" spans="1:8" ht="45" x14ac:dyDescent="0.25">
      <c r="A1095" s="50" t="s">
        <v>8721</v>
      </c>
      <c r="B1095" s="50" t="s">
        <v>627</v>
      </c>
      <c r="C1095" s="50" t="s">
        <v>8722</v>
      </c>
      <c r="D1095" s="51">
        <v>1907</v>
      </c>
      <c r="E1095" s="51" t="s">
        <v>914</v>
      </c>
      <c r="F1095" s="51" t="s">
        <v>2400</v>
      </c>
      <c r="G1095" s="51" t="s">
        <v>2401</v>
      </c>
      <c r="H1095" s="51" t="s">
        <v>8723</v>
      </c>
    </row>
    <row r="1096" spans="1:8" x14ac:dyDescent="0.25">
      <c r="A1096" s="50" t="s">
        <v>8724</v>
      </c>
      <c r="B1096" s="50" t="s">
        <v>627</v>
      </c>
      <c r="C1096" s="50" t="s">
        <v>8725</v>
      </c>
      <c r="D1096" s="51">
        <v>3264</v>
      </c>
      <c r="E1096" s="51" t="s">
        <v>914</v>
      </c>
      <c r="F1096" s="51" t="s">
        <v>973</v>
      </c>
      <c r="G1096" s="51" t="s">
        <v>925</v>
      </c>
      <c r="H1096" s="51" t="s">
        <v>1079</v>
      </c>
    </row>
    <row r="1097" spans="1:8" x14ac:dyDescent="0.25">
      <c r="A1097" s="50" t="s">
        <v>8726</v>
      </c>
      <c r="B1097" s="50" t="s">
        <v>627</v>
      </c>
      <c r="C1097" s="50" t="s">
        <v>8727</v>
      </c>
      <c r="D1097" s="51">
        <v>7164</v>
      </c>
      <c r="E1097" s="51" t="s">
        <v>914</v>
      </c>
      <c r="G1097" s="51" t="s">
        <v>8728</v>
      </c>
      <c r="H1097" s="51" t="s">
        <v>8729</v>
      </c>
    </row>
    <row r="1098" spans="1:8" ht="30" x14ac:dyDescent="0.25">
      <c r="A1098" s="50" t="s">
        <v>8730</v>
      </c>
      <c r="B1098" s="50" t="s">
        <v>627</v>
      </c>
      <c r="C1098" s="50" t="s">
        <v>8731</v>
      </c>
      <c r="D1098" s="51">
        <v>3905</v>
      </c>
      <c r="E1098" s="51" t="s">
        <v>952</v>
      </c>
      <c r="F1098" s="51" t="s">
        <v>2309</v>
      </c>
      <c r="G1098" s="51" t="s">
        <v>2310</v>
      </c>
      <c r="H1098" s="51" t="s">
        <v>2311</v>
      </c>
    </row>
    <row r="1099" spans="1:8" x14ac:dyDescent="0.25">
      <c r="A1099" s="50" t="s">
        <v>8732</v>
      </c>
      <c r="B1099" s="50" t="s">
        <v>627</v>
      </c>
      <c r="C1099" s="50" t="s">
        <v>8733</v>
      </c>
      <c r="D1099" s="51">
        <v>1241</v>
      </c>
      <c r="E1099" s="51" t="s">
        <v>914</v>
      </c>
      <c r="G1099" s="51" t="s">
        <v>1099</v>
      </c>
    </row>
    <row r="1100" spans="1:8" x14ac:dyDescent="0.25">
      <c r="E1100" s="51"/>
    </row>
    <row r="1101" spans="1:8" x14ac:dyDescent="0.25">
      <c r="A1101" s="53" t="s">
        <v>873</v>
      </c>
    </row>
    <row r="1102" spans="1:8" ht="30" x14ac:dyDescent="0.25">
      <c r="A1102" s="50" t="s">
        <v>8734</v>
      </c>
      <c r="B1102" s="50" t="s">
        <v>627</v>
      </c>
      <c r="C1102" s="50" t="s">
        <v>8735</v>
      </c>
      <c r="D1102" s="51">
        <v>15956</v>
      </c>
      <c r="E1102" s="51" t="s">
        <v>914</v>
      </c>
      <c r="F1102" s="51" t="s">
        <v>1087</v>
      </c>
      <c r="G1102" s="51" t="s">
        <v>3197</v>
      </c>
      <c r="H1102" s="51" t="s">
        <v>3686</v>
      </c>
    </row>
    <row r="1103" spans="1:8" x14ac:dyDescent="0.25">
      <c r="A1103" s="50" t="s">
        <v>8736</v>
      </c>
      <c r="B1103" s="50" t="s">
        <v>627</v>
      </c>
      <c r="C1103" s="50" t="s">
        <v>8737</v>
      </c>
      <c r="D1103" s="51">
        <v>1538</v>
      </c>
      <c r="E1103" s="51" t="s">
        <v>914</v>
      </c>
      <c r="G1103" s="51" t="s">
        <v>2380</v>
      </c>
      <c r="H1103" s="51" t="s">
        <v>8738</v>
      </c>
    </row>
    <row r="1104" spans="1:8" x14ac:dyDescent="0.25">
      <c r="A1104" s="50" t="s">
        <v>8739</v>
      </c>
      <c r="B1104" s="50" t="s">
        <v>627</v>
      </c>
      <c r="C1104" s="50" t="s">
        <v>8740</v>
      </c>
      <c r="D1104" s="51">
        <v>2820</v>
      </c>
      <c r="E1104" s="51" t="s">
        <v>914</v>
      </c>
      <c r="G1104" s="51" t="s">
        <v>8741</v>
      </c>
    </row>
    <row r="1105" spans="1:8" x14ac:dyDescent="0.25">
      <c r="A1105" s="50" t="s">
        <v>8742</v>
      </c>
      <c r="B1105" s="50" t="s">
        <v>627</v>
      </c>
      <c r="C1105" s="50" t="s">
        <v>8743</v>
      </c>
      <c r="D1105" s="51">
        <v>635</v>
      </c>
      <c r="E1105" s="51" t="s">
        <v>914</v>
      </c>
      <c r="F1105" s="51" t="s">
        <v>1416</v>
      </c>
      <c r="G1105" s="51" t="s">
        <v>8744</v>
      </c>
      <c r="H1105" s="51" t="s">
        <v>1418</v>
      </c>
    </row>
    <row r="1106" spans="1:8" ht="45" x14ac:dyDescent="0.25">
      <c r="A1106" s="50" t="s">
        <v>8745</v>
      </c>
      <c r="B1106" s="50" t="s">
        <v>627</v>
      </c>
      <c r="C1106" s="50" t="s">
        <v>8746</v>
      </c>
      <c r="D1106" s="51">
        <v>2470</v>
      </c>
      <c r="E1106" s="51" t="s">
        <v>914</v>
      </c>
      <c r="F1106" s="51" t="s">
        <v>3108</v>
      </c>
      <c r="G1106" s="51" t="s">
        <v>3109</v>
      </c>
      <c r="H1106" s="51" t="s">
        <v>3110</v>
      </c>
    </row>
    <row r="1107" spans="1:8" ht="30" x14ac:dyDescent="0.25">
      <c r="A1107" s="50" t="s">
        <v>8747</v>
      </c>
      <c r="B1107" s="50" t="s">
        <v>627</v>
      </c>
      <c r="C1107" s="50" t="s">
        <v>8748</v>
      </c>
      <c r="D1107" s="51">
        <v>1092</v>
      </c>
      <c r="E1107" s="51" t="s">
        <v>914</v>
      </c>
      <c r="F1107" s="51" t="s">
        <v>1280</v>
      </c>
      <c r="G1107" s="51" t="s">
        <v>1930</v>
      </c>
      <c r="H1107" s="51" t="s">
        <v>1592</v>
      </c>
    </row>
    <row r="1108" spans="1:8" x14ac:dyDescent="0.25">
      <c r="A1108" s="50" t="s">
        <v>8749</v>
      </c>
      <c r="B1108" s="50" t="s">
        <v>627</v>
      </c>
      <c r="C1108" s="50" t="s">
        <v>8750</v>
      </c>
      <c r="D1108" s="51">
        <v>2389</v>
      </c>
      <c r="E1108" s="51" t="s">
        <v>914</v>
      </c>
      <c r="G1108" s="51" t="s">
        <v>8751</v>
      </c>
    </row>
    <row r="1109" spans="1:8" x14ac:dyDescent="0.25">
      <c r="A1109" s="50" t="s">
        <v>8752</v>
      </c>
      <c r="B1109" s="50" t="s">
        <v>627</v>
      </c>
      <c r="C1109" s="50" t="s">
        <v>8753</v>
      </c>
      <c r="D1109" s="51">
        <v>661</v>
      </c>
      <c r="E1109" s="51" t="s">
        <v>914</v>
      </c>
      <c r="G1109" s="51" t="s">
        <v>8754</v>
      </c>
    </row>
    <row r="1110" spans="1:8" x14ac:dyDescent="0.25">
      <c r="A1110" s="50" t="s">
        <v>8755</v>
      </c>
      <c r="B1110" s="50" t="s">
        <v>627</v>
      </c>
      <c r="C1110" s="50" t="s">
        <v>8756</v>
      </c>
      <c r="D1110" s="51">
        <v>507</v>
      </c>
      <c r="E1110" s="51" t="s">
        <v>952</v>
      </c>
      <c r="G1110" s="51" t="s">
        <v>3660</v>
      </c>
      <c r="H1110" s="51" t="s">
        <v>3665</v>
      </c>
    </row>
    <row r="1111" spans="1:8" x14ac:dyDescent="0.25">
      <c r="A1111" s="50" t="s">
        <v>8757</v>
      </c>
      <c r="B1111" s="50" t="s">
        <v>627</v>
      </c>
      <c r="C1111" s="50" t="s">
        <v>8758</v>
      </c>
      <c r="D1111" s="51">
        <v>756</v>
      </c>
      <c r="E1111" s="51" t="s">
        <v>914</v>
      </c>
      <c r="G1111" s="51" t="s">
        <v>8759</v>
      </c>
      <c r="H1111" s="51" t="s">
        <v>3665</v>
      </c>
    </row>
    <row r="1112" spans="1:8" x14ac:dyDescent="0.25">
      <c r="A1112" s="50" t="s">
        <v>8760</v>
      </c>
      <c r="B1112" s="50" t="s">
        <v>627</v>
      </c>
      <c r="C1112" s="50" t="s">
        <v>8761</v>
      </c>
      <c r="D1112" s="51">
        <v>4398</v>
      </c>
      <c r="E1112" s="51" t="s">
        <v>914</v>
      </c>
      <c r="G1112" s="51" t="s">
        <v>1978</v>
      </c>
      <c r="H1112" s="51" t="s">
        <v>1979</v>
      </c>
    </row>
    <row r="1113" spans="1:8" x14ac:dyDescent="0.25">
      <c r="A1113" s="50" t="s">
        <v>8762</v>
      </c>
      <c r="B1113" s="50" t="s">
        <v>627</v>
      </c>
      <c r="C1113" s="50" t="s">
        <v>8763</v>
      </c>
      <c r="D1113" s="51">
        <v>1543</v>
      </c>
      <c r="E1113" s="51" t="s">
        <v>914</v>
      </c>
      <c r="G1113" s="51" t="s">
        <v>8764</v>
      </c>
    </row>
    <row r="1114" spans="1:8" x14ac:dyDescent="0.25">
      <c r="A1114" s="50" t="s">
        <v>8765</v>
      </c>
      <c r="B1114" s="50" t="s">
        <v>627</v>
      </c>
      <c r="C1114" s="50" t="s">
        <v>8766</v>
      </c>
      <c r="D1114" s="51">
        <v>1134</v>
      </c>
      <c r="E1114" s="51" t="s">
        <v>914</v>
      </c>
      <c r="G1114" s="51" t="s">
        <v>8767</v>
      </c>
    </row>
    <row r="1115" spans="1:8" x14ac:dyDescent="0.25">
      <c r="A1115" s="50" t="s">
        <v>8768</v>
      </c>
      <c r="B1115" s="50" t="s">
        <v>627</v>
      </c>
      <c r="C1115" s="50" t="s">
        <v>8769</v>
      </c>
      <c r="D1115" s="51">
        <v>1200</v>
      </c>
      <c r="E1115" s="51" t="s">
        <v>914</v>
      </c>
      <c r="G1115" s="51" t="s">
        <v>8770</v>
      </c>
    </row>
    <row r="1116" spans="1:8" x14ac:dyDescent="0.25">
      <c r="A1116" s="50" t="s">
        <v>8771</v>
      </c>
      <c r="B1116" s="50" t="s">
        <v>627</v>
      </c>
      <c r="C1116" s="50" t="s">
        <v>8772</v>
      </c>
      <c r="D1116" s="51">
        <v>4463</v>
      </c>
      <c r="E1116" s="51" t="s">
        <v>914</v>
      </c>
      <c r="G1116" s="51" t="s">
        <v>1971</v>
      </c>
      <c r="H1116" s="51" t="s">
        <v>1972</v>
      </c>
    </row>
    <row r="1117" spans="1:8" ht="30" x14ac:dyDescent="0.25">
      <c r="A1117" s="50" t="s">
        <v>8773</v>
      </c>
      <c r="B1117" s="50" t="s">
        <v>627</v>
      </c>
      <c r="C1117" s="50" t="s">
        <v>8774</v>
      </c>
      <c r="D1117" s="51">
        <v>3771</v>
      </c>
      <c r="E1117" s="51" t="s">
        <v>914</v>
      </c>
      <c r="F1117" s="51" t="s">
        <v>1120</v>
      </c>
      <c r="G1117" s="51" t="s">
        <v>8775</v>
      </c>
      <c r="H1117" s="51" t="s">
        <v>1383</v>
      </c>
    </row>
    <row r="1118" spans="1:8" x14ac:dyDescent="0.25">
      <c r="A1118" s="50" t="s">
        <v>8776</v>
      </c>
      <c r="B1118" s="50" t="s">
        <v>627</v>
      </c>
      <c r="C1118" s="50" t="s">
        <v>8777</v>
      </c>
      <c r="D1118" s="51">
        <v>6155</v>
      </c>
      <c r="E1118" s="51" t="s">
        <v>914</v>
      </c>
      <c r="G1118" s="51" t="s">
        <v>3638</v>
      </c>
    </row>
    <row r="1119" spans="1:8" x14ac:dyDescent="0.25">
      <c r="A1119" s="50" t="s">
        <v>8778</v>
      </c>
      <c r="B1119" s="50" t="s">
        <v>627</v>
      </c>
      <c r="C1119" s="50" t="s">
        <v>8779</v>
      </c>
      <c r="D1119" s="51">
        <v>5508</v>
      </c>
      <c r="E1119" s="51" t="s">
        <v>914</v>
      </c>
      <c r="F1119" s="51" t="s">
        <v>7108</v>
      </c>
      <c r="G1119" s="51" t="s">
        <v>8780</v>
      </c>
      <c r="H1119" s="51" t="s">
        <v>8781</v>
      </c>
    </row>
    <row r="1120" spans="1:8" x14ac:dyDescent="0.25">
      <c r="A1120" s="50" t="s">
        <v>8782</v>
      </c>
      <c r="B1120" s="50" t="s">
        <v>627</v>
      </c>
      <c r="C1120" s="50" t="s">
        <v>8783</v>
      </c>
      <c r="D1120" s="51">
        <v>2941</v>
      </c>
      <c r="E1120" s="51" t="s">
        <v>914</v>
      </c>
      <c r="G1120" s="51" t="s">
        <v>3632</v>
      </c>
    </row>
    <row r="1121" spans="1:8" ht="75" x14ac:dyDescent="0.25">
      <c r="A1121" s="50" t="s">
        <v>8784</v>
      </c>
      <c r="B1121" s="50" t="s">
        <v>627</v>
      </c>
      <c r="C1121" s="50" t="s">
        <v>8785</v>
      </c>
      <c r="D1121" s="51">
        <v>11339</v>
      </c>
      <c r="E1121" s="51" t="s">
        <v>952</v>
      </c>
      <c r="F1121" s="51" t="s">
        <v>8786</v>
      </c>
      <c r="G1121" s="51" t="s">
        <v>3628</v>
      </c>
      <c r="H1121" s="51" t="s">
        <v>8787</v>
      </c>
    </row>
    <row r="1122" spans="1:8" ht="30" x14ac:dyDescent="0.25">
      <c r="A1122" s="50" t="s">
        <v>8788</v>
      </c>
      <c r="B1122" s="50" t="s">
        <v>627</v>
      </c>
      <c r="C1122" s="50" t="s">
        <v>8789</v>
      </c>
      <c r="D1122" s="51">
        <v>3976</v>
      </c>
      <c r="E1122" s="51" t="s">
        <v>914</v>
      </c>
      <c r="F1122" s="51" t="s">
        <v>973</v>
      </c>
      <c r="G1122" s="51" t="s">
        <v>3623</v>
      </c>
      <c r="H1122" s="51" t="s">
        <v>8790</v>
      </c>
    </row>
    <row r="1123" spans="1:8" x14ac:dyDescent="0.25">
      <c r="A1123" s="50" t="s">
        <v>8791</v>
      </c>
      <c r="B1123" s="50" t="s">
        <v>627</v>
      </c>
      <c r="C1123" s="50" t="s">
        <v>8792</v>
      </c>
      <c r="D1123" s="51">
        <v>3726</v>
      </c>
      <c r="E1123" s="51" t="s">
        <v>914</v>
      </c>
      <c r="G1123" s="51" t="s">
        <v>3619</v>
      </c>
      <c r="H1123" s="51" t="s">
        <v>3620</v>
      </c>
    </row>
    <row r="1124" spans="1:8" x14ac:dyDescent="0.25">
      <c r="A1124" s="50" t="s">
        <v>8793</v>
      </c>
      <c r="B1124" s="50" t="s">
        <v>627</v>
      </c>
      <c r="C1124" s="50" t="s">
        <v>8794</v>
      </c>
      <c r="D1124" s="51">
        <v>4251</v>
      </c>
      <c r="E1124" s="51" t="s">
        <v>914</v>
      </c>
      <c r="F1124" s="51" t="s">
        <v>929</v>
      </c>
      <c r="G1124" s="51" t="s">
        <v>1965</v>
      </c>
      <c r="H1124" s="51" t="s">
        <v>1966</v>
      </c>
    </row>
    <row r="1125" spans="1:8" x14ac:dyDescent="0.25">
      <c r="A1125" s="50" t="s">
        <v>8795</v>
      </c>
      <c r="B1125" s="50" t="s">
        <v>627</v>
      </c>
      <c r="C1125" s="50" t="s">
        <v>8796</v>
      </c>
      <c r="D1125" s="51">
        <v>2232</v>
      </c>
      <c r="E1125" s="51" t="s">
        <v>914</v>
      </c>
      <c r="G1125" s="51" t="s">
        <v>8797</v>
      </c>
    </row>
    <row r="1126" spans="1:8" x14ac:dyDescent="0.25">
      <c r="A1126" s="50" t="s">
        <v>8798</v>
      </c>
      <c r="B1126" s="50" t="s">
        <v>627</v>
      </c>
      <c r="C1126" s="50" t="s">
        <v>8799</v>
      </c>
      <c r="D1126" s="51">
        <v>12699</v>
      </c>
      <c r="E1126" s="51" t="s">
        <v>914</v>
      </c>
      <c r="G1126" s="51" t="s">
        <v>3610</v>
      </c>
    </row>
    <row r="1127" spans="1:8" x14ac:dyDescent="0.25">
      <c r="A1127" s="50" t="s">
        <v>8800</v>
      </c>
      <c r="B1127" s="50" t="s">
        <v>627</v>
      </c>
      <c r="C1127" s="50" t="s">
        <v>8801</v>
      </c>
      <c r="D1127" s="51">
        <v>734</v>
      </c>
      <c r="E1127" s="51" t="s">
        <v>914</v>
      </c>
      <c r="F1127" s="51" t="s">
        <v>1416</v>
      </c>
      <c r="G1127" s="51" t="s">
        <v>3598</v>
      </c>
      <c r="H1127" s="51" t="s">
        <v>1418</v>
      </c>
    </row>
    <row r="1128" spans="1:8" x14ac:dyDescent="0.25">
      <c r="A1128" s="50" t="s">
        <v>8802</v>
      </c>
      <c r="B1128" s="50" t="s">
        <v>627</v>
      </c>
      <c r="C1128" s="50" t="s">
        <v>8803</v>
      </c>
      <c r="D1128" s="51">
        <v>1495</v>
      </c>
      <c r="E1128" s="51" t="s">
        <v>914</v>
      </c>
      <c r="G1128" s="51" t="s">
        <v>8488</v>
      </c>
    </row>
    <row r="1129" spans="1:8" x14ac:dyDescent="0.25">
      <c r="A1129" s="50" t="s">
        <v>8804</v>
      </c>
      <c r="B1129" s="50" t="s">
        <v>627</v>
      </c>
      <c r="C1129" s="50" t="s">
        <v>8805</v>
      </c>
      <c r="D1129" s="51">
        <v>438</v>
      </c>
      <c r="E1129" s="51" t="s">
        <v>914</v>
      </c>
      <c r="F1129" s="51" t="s">
        <v>1416</v>
      </c>
      <c r="G1129" s="51" t="s">
        <v>3598</v>
      </c>
      <c r="H1129" s="51" t="s">
        <v>1418</v>
      </c>
    </row>
    <row r="1130" spans="1:8" ht="30" x14ac:dyDescent="0.25">
      <c r="A1130" s="50" t="s">
        <v>8806</v>
      </c>
      <c r="B1130" s="50" t="s">
        <v>627</v>
      </c>
      <c r="C1130" s="50" t="s">
        <v>8807</v>
      </c>
      <c r="D1130" s="51">
        <v>1283</v>
      </c>
      <c r="E1130" s="51" t="s">
        <v>914</v>
      </c>
      <c r="F1130" s="51" t="s">
        <v>3603</v>
      </c>
      <c r="G1130" s="51" t="s">
        <v>3604</v>
      </c>
      <c r="H1130" s="51" t="s">
        <v>3605</v>
      </c>
    </row>
    <row r="1131" spans="1:8" x14ac:dyDescent="0.25">
      <c r="A1131" s="50" t="s">
        <v>8808</v>
      </c>
      <c r="B1131" s="50" t="s">
        <v>627</v>
      </c>
      <c r="C1131" s="50" t="s">
        <v>8809</v>
      </c>
      <c r="D1131" s="51">
        <v>610</v>
      </c>
      <c r="E1131" s="51" t="s">
        <v>914</v>
      </c>
      <c r="F1131" s="51" t="s">
        <v>1416</v>
      </c>
      <c r="G1131" s="51" t="s">
        <v>3598</v>
      </c>
      <c r="H1131" s="51" t="s">
        <v>1418</v>
      </c>
    </row>
    <row r="1132" spans="1:8" x14ac:dyDescent="0.25">
      <c r="A1132" s="50" t="s">
        <v>8810</v>
      </c>
      <c r="B1132" s="50" t="s">
        <v>627</v>
      </c>
      <c r="C1132" s="50" t="s">
        <v>8811</v>
      </c>
      <c r="D1132" s="51">
        <v>240</v>
      </c>
      <c r="E1132" s="51" t="s">
        <v>914</v>
      </c>
      <c r="G1132" s="51" t="s">
        <v>8812</v>
      </c>
    </row>
    <row r="1133" spans="1:8" ht="45" x14ac:dyDescent="0.25">
      <c r="A1133" s="50" t="s">
        <v>8813</v>
      </c>
      <c r="B1133" s="50" t="s">
        <v>627</v>
      </c>
      <c r="C1133" s="50" t="s">
        <v>8814</v>
      </c>
      <c r="D1133" s="51">
        <v>2075</v>
      </c>
      <c r="E1133" s="51" t="s">
        <v>914</v>
      </c>
      <c r="F1133" s="51" t="s">
        <v>1301</v>
      </c>
      <c r="G1133" s="51" t="s">
        <v>3591</v>
      </c>
      <c r="H1133" s="51" t="s">
        <v>1303</v>
      </c>
    </row>
    <row r="1134" spans="1:8" ht="45" x14ac:dyDescent="0.25">
      <c r="A1134" s="50" t="s">
        <v>8815</v>
      </c>
      <c r="B1134" s="50" t="s">
        <v>627</v>
      </c>
      <c r="C1134" s="50" t="s">
        <v>8816</v>
      </c>
      <c r="D1134" s="51">
        <v>2265</v>
      </c>
      <c r="E1134" s="51" t="s">
        <v>914</v>
      </c>
      <c r="F1134" s="51" t="s">
        <v>1301</v>
      </c>
      <c r="G1134" s="51" t="s">
        <v>3591</v>
      </c>
      <c r="H1134" s="51" t="s">
        <v>1303</v>
      </c>
    </row>
    <row r="1135" spans="1:8" ht="45" x14ac:dyDescent="0.25">
      <c r="A1135" s="50" t="s">
        <v>8817</v>
      </c>
      <c r="B1135" s="50" t="s">
        <v>627</v>
      </c>
      <c r="C1135" s="50" t="s">
        <v>8818</v>
      </c>
      <c r="D1135" s="51">
        <v>3277</v>
      </c>
      <c r="E1135" s="51" t="s">
        <v>914</v>
      </c>
      <c r="F1135" s="51" t="s">
        <v>1909</v>
      </c>
      <c r="G1135" s="51" t="s">
        <v>1910</v>
      </c>
      <c r="H1135" s="51" t="s">
        <v>8819</v>
      </c>
    </row>
    <row r="1136" spans="1:8" ht="45" x14ac:dyDescent="0.25">
      <c r="A1136" s="50" t="s">
        <v>8820</v>
      </c>
      <c r="B1136" s="50" t="s">
        <v>627</v>
      </c>
      <c r="C1136" s="50" t="s">
        <v>8821</v>
      </c>
      <c r="D1136" s="51">
        <v>7142</v>
      </c>
      <c r="E1136" s="51" t="s">
        <v>914</v>
      </c>
      <c r="F1136" s="51" t="s">
        <v>1606</v>
      </c>
      <c r="G1136" s="51" t="s">
        <v>3583</v>
      </c>
      <c r="H1136" s="51" t="s">
        <v>3584</v>
      </c>
    </row>
    <row r="1137" spans="1:8" x14ac:dyDescent="0.25">
      <c r="A1137" s="50" t="s">
        <v>8822</v>
      </c>
      <c r="B1137" s="50" t="s">
        <v>627</v>
      </c>
      <c r="C1137" s="50" t="s">
        <v>8823</v>
      </c>
      <c r="D1137" s="51">
        <v>7812</v>
      </c>
      <c r="E1137" s="51" t="s">
        <v>914</v>
      </c>
      <c r="G1137" s="51" t="s">
        <v>3580</v>
      </c>
    </row>
    <row r="1138" spans="1:8" ht="30" x14ac:dyDescent="0.25">
      <c r="A1138" s="50" t="s">
        <v>8824</v>
      </c>
      <c r="B1138" s="50" t="s">
        <v>627</v>
      </c>
      <c r="D1138" s="51">
        <v>4171</v>
      </c>
      <c r="E1138" s="51" t="s">
        <v>914</v>
      </c>
      <c r="F1138" s="51" t="s">
        <v>3575</v>
      </c>
      <c r="G1138" s="51" t="s">
        <v>3576</v>
      </c>
      <c r="H1138" s="51" t="s">
        <v>3577</v>
      </c>
    </row>
    <row r="1139" spans="1:8" ht="45" x14ac:dyDescent="0.25">
      <c r="A1139" s="50" t="s">
        <v>8825</v>
      </c>
      <c r="B1139" s="50" t="s">
        <v>627</v>
      </c>
      <c r="C1139" s="50" t="s">
        <v>8826</v>
      </c>
      <c r="D1139" s="51">
        <v>1632</v>
      </c>
      <c r="E1139" s="51" t="s">
        <v>914</v>
      </c>
      <c r="F1139" s="51" t="s">
        <v>2400</v>
      </c>
      <c r="G1139" s="51" t="s">
        <v>2401</v>
      </c>
      <c r="H1139" s="51" t="s">
        <v>8720</v>
      </c>
    </row>
    <row r="1140" spans="1:8" ht="45" x14ac:dyDescent="0.25">
      <c r="A1140" s="50" t="s">
        <v>8827</v>
      </c>
      <c r="B1140" s="50" t="s">
        <v>627</v>
      </c>
      <c r="C1140" s="50" t="s">
        <v>8828</v>
      </c>
      <c r="D1140" s="51">
        <v>1364</v>
      </c>
      <c r="E1140" s="51" t="s">
        <v>914</v>
      </c>
      <c r="F1140" s="51" t="s">
        <v>2400</v>
      </c>
      <c r="G1140" s="51" t="s">
        <v>2401</v>
      </c>
      <c r="H1140" s="51" t="s">
        <v>2402</v>
      </c>
    </row>
    <row r="1141" spans="1:8" ht="45" x14ac:dyDescent="0.25">
      <c r="A1141" s="50" t="s">
        <v>8829</v>
      </c>
      <c r="B1141" s="50" t="s">
        <v>627</v>
      </c>
      <c r="C1141" s="50" t="s">
        <v>8830</v>
      </c>
      <c r="D1141" s="51">
        <v>1560</v>
      </c>
      <c r="E1141" s="51" t="s">
        <v>914</v>
      </c>
      <c r="F1141" s="51" t="s">
        <v>2400</v>
      </c>
      <c r="G1141" s="51" t="s">
        <v>2401</v>
      </c>
      <c r="H1141" s="51" t="s">
        <v>2402</v>
      </c>
    </row>
    <row r="1142" spans="1:8" ht="30" x14ac:dyDescent="0.25">
      <c r="A1142" s="50" t="s">
        <v>8831</v>
      </c>
      <c r="B1142" s="50" t="s">
        <v>627</v>
      </c>
      <c r="C1142" s="50" t="s">
        <v>8832</v>
      </c>
      <c r="D1142" s="51">
        <v>1355</v>
      </c>
      <c r="E1142" s="51" t="s">
        <v>914</v>
      </c>
      <c r="F1142" s="51" t="s">
        <v>2400</v>
      </c>
      <c r="G1142" s="51" t="s">
        <v>2401</v>
      </c>
      <c r="H1142" s="51" t="s">
        <v>8833</v>
      </c>
    </row>
    <row r="1143" spans="1:8" ht="45" x14ac:dyDescent="0.25">
      <c r="A1143" s="50" t="s">
        <v>8834</v>
      </c>
      <c r="B1143" s="50" t="s">
        <v>627</v>
      </c>
      <c r="C1143" s="50" t="s">
        <v>8835</v>
      </c>
      <c r="D1143" s="51">
        <v>1343</v>
      </c>
      <c r="E1143" s="51" t="s">
        <v>914</v>
      </c>
      <c r="F1143" s="51" t="s">
        <v>2400</v>
      </c>
      <c r="G1143" s="51" t="s">
        <v>2401</v>
      </c>
      <c r="H1143" s="51" t="s">
        <v>2402</v>
      </c>
    </row>
    <row r="1144" spans="1:8" ht="30" x14ac:dyDescent="0.25">
      <c r="A1144" s="50" t="s">
        <v>8836</v>
      </c>
      <c r="B1144" s="50" t="s">
        <v>627</v>
      </c>
      <c r="C1144" s="50" t="s">
        <v>8837</v>
      </c>
      <c r="D1144" s="51">
        <v>2740</v>
      </c>
      <c r="E1144" s="51" t="s">
        <v>914</v>
      </c>
      <c r="F1144" s="51" t="s">
        <v>8838</v>
      </c>
      <c r="G1144" s="51" t="s">
        <v>8839</v>
      </c>
      <c r="H1144" s="51" t="s">
        <v>8840</v>
      </c>
    </row>
    <row r="1145" spans="1:8" ht="60" x14ac:dyDescent="0.25">
      <c r="A1145" s="50" t="s">
        <v>8841</v>
      </c>
      <c r="B1145" s="50" t="s">
        <v>627</v>
      </c>
      <c r="C1145" s="50" t="s">
        <v>8842</v>
      </c>
      <c r="D1145" s="51">
        <v>1871</v>
      </c>
      <c r="E1145" s="51" t="s">
        <v>914</v>
      </c>
      <c r="F1145" s="51" t="s">
        <v>920</v>
      </c>
      <c r="G1145" s="51" t="s">
        <v>1877</v>
      </c>
      <c r="H1145" s="51" t="s">
        <v>3560</v>
      </c>
    </row>
    <row r="1146" spans="1:8" ht="30" x14ac:dyDescent="0.25">
      <c r="A1146" s="50" t="s">
        <v>8843</v>
      </c>
      <c r="B1146" s="50" t="s">
        <v>627</v>
      </c>
      <c r="C1146" s="50" t="s">
        <v>8844</v>
      </c>
      <c r="D1146" s="51">
        <v>1916</v>
      </c>
      <c r="E1146" s="51" t="s">
        <v>914</v>
      </c>
      <c r="F1146" s="51" t="s">
        <v>3563</v>
      </c>
      <c r="G1146" s="51" t="s">
        <v>3564</v>
      </c>
      <c r="H1146" s="51" t="s">
        <v>3565</v>
      </c>
    </row>
    <row r="1147" spans="1:8" ht="30" x14ac:dyDescent="0.25">
      <c r="A1147" s="50" t="s">
        <v>8845</v>
      </c>
      <c r="B1147" s="50" t="s">
        <v>627</v>
      </c>
      <c r="C1147" s="50" t="s">
        <v>8846</v>
      </c>
      <c r="D1147" s="51">
        <v>1254</v>
      </c>
      <c r="E1147" s="51" t="s">
        <v>914</v>
      </c>
      <c r="F1147" s="51" t="s">
        <v>3563</v>
      </c>
      <c r="G1147" s="51" t="s">
        <v>7489</v>
      </c>
      <c r="H1147" s="51" t="s">
        <v>3565</v>
      </c>
    </row>
    <row r="1148" spans="1:8" x14ac:dyDescent="0.25">
      <c r="A1148" s="50" t="s">
        <v>8847</v>
      </c>
      <c r="B1148" s="50" t="s">
        <v>627</v>
      </c>
      <c r="C1148" s="50" t="s">
        <v>8848</v>
      </c>
      <c r="D1148" s="51">
        <v>10445</v>
      </c>
      <c r="E1148" s="51" t="s">
        <v>914</v>
      </c>
      <c r="G1148" s="51" t="s">
        <v>8849</v>
      </c>
    </row>
    <row r="1149" spans="1:8" x14ac:dyDescent="0.25">
      <c r="A1149" s="50" t="s">
        <v>8850</v>
      </c>
      <c r="B1149" s="50" t="s">
        <v>627</v>
      </c>
      <c r="C1149" s="50" t="s">
        <v>8851</v>
      </c>
      <c r="D1149" s="51">
        <v>5673</v>
      </c>
      <c r="E1149" s="51" t="s">
        <v>952</v>
      </c>
      <c r="F1149" s="51" t="s">
        <v>973</v>
      </c>
      <c r="G1149" s="51" t="s">
        <v>3554</v>
      </c>
      <c r="H1149" s="51" t="s">
        <v>975</v>
      </c>
    </row>
    <row r="1150" spans="1:8" x14ac:dyDescent="0.25">
      <c r="A1150" s="50" t="s">
        <v>8852</v>
      </c>
      <c r="B1150" s="50" t="s">
        <v>627</v>
      </c>
      <c r="C1150" s="50" t="s">
        <v>8853</v>
      </c>
      <c r="D1150" s="51">
        <v>1486</v>
      </c>
      <c r="E1150" s="51" t="s">
        <v>914</v>
      </c>
      <c r="G1150" s="51" t="s">
        <v>2143</v>
      </c>
      <c r="H1150" s="51" t="s">
        <v>2144</v>
      </c>
    </row>
    <row r="1151" spans="1:8" ht="30" x14ac:dyDescent="0.25">
      <c r="A1151" s="50" t="s">
        <v>8854</v>
      </c>
      <c r="B1151" s="50" t="s">
        <v>627</v>
      </c>
      <c r="C1151" s="50" t="s">
        <v>8855</v>
      </c>
      <c r="D1151" s="51">
        <v>2989</v>
      </c>
      <c r="E1151" s="51" t="s">
        <v>914</v>
      </c>
      <c r="F1151" s="51" t="s">
        <v>3547</v>
      </c>
      <c r="G1151" s="51" t="s">
        <v>3548</v>
      </c>
      <c r="H1151" s="51" t="s">
        <v>6987</v>
      </c>
    </row>
    <row r="1152" spans="1:8" ht="45" x14ac:dyDescent="0.25">
      <c r="A1152" s="50" t="s">
        <v>8856</v>
      </c>
      <c r="B1152" s="50" t="s">
        <v>627</v>
      </c>
      <c r="C1152" s="50" t="s">
        <v>8857</v>
      </c>
      <c r="D1152" s="51">
        <v>763</v>
      </c>
      <c r="E1152" s="51" t="s">
        <v>914</v>
      </c>
      <c r="F1152" s="51" t="s">
        <v>3542</v>
      </c>
      <c r="G1152" s="51" t="s">
        <v>8858</v>
      </c>
      <c r="H1152" s="51" t="s">
        <v>3544</v>
      </c>
    </row>
    <row r="1153" spans="1:8" x14ac:dyDescent="0.25">
      <c r="A1153" s="50" t="s">
        <v>8859</v>
      </c>
      <c r="B1153" s="50" t="s">
        <v>627</v>
      </c>
      <c r="C1153" s="50" t="s">
        <v>8860</v>
      </c>
      <c r="D1153" s="51">
        <v>663</v>
      </c>
      <c r="E1153" s="51" t="s">
        <v>914</v>
      </c>
      <c r="G1153" s="51" t="s">
        <v>1839</v>
      </c>
      <c r="H1153" s="51" t="s">
        <v>1840</v>
      </c>
    </row>
    <row r="1154" spans="1:8" x14ac:dyDescent="0.25">
      <c r="A1154" s="50" t="s">
        <v>8861</v>
      </c>
      <c r="B1154" s="50" t="s">
        <v>627</v>
      </c>
      <c r="C1154" s="50" t="s">
        <v>8862</v>
      </c>
      <c r="D1154" s="51">
        <v>1307</v>
      </c>
      <c r="E1154" s="51" t="s">
        <v>914</v>
      </c>
      <c r="G1154" s="51" t="s">
        <v>3530</v>
      </c>
    </row>
    <row r="1155" spans="1:8" ht="60" x14ac:dyDescent="0.25">
      <c r="A1155" s="50" t="s">
        <v>8863</v>
      </c>
      <c r="B1155" s="50" t="s">
        <v>627</v>
      </c>
      <c r="C1155" s="50" t="s">
        <v>8864</v>
      </c>
      <c r="D1155" s="51">
        <v>20305</v>
      </c>
      <c r="E1155" s="51" t="s">
        <v>914</v>
      </c>
      <c r="F1155" s="51" t="s">
        <v>3525</v>
      </c>
      <c r="G1155" s="51" t="s">
        <v>8865</v>
      </c>
      <c r="H1155" s="51" t="s">
        <v>3527</v>
      </c>
    </row>
    <row r="1156" spans="1:8" ht="30" x14ac:dyDescent="0.25">
      <c r="A1156" s="50" t="s">
        <v>8866</v>
      </c>
      <c r="B1156" s="50" t="s">
        <v>627</v>
      </c>
      <c r="C1156" s="50" t="s">
        <v>8867</v>
      </c>
      <c r="D1156" s="51">
        <v>612</v>
      </c>
      <c r="E1156" s="51" t="s">
        <v>914</v>
      </c>
      <c r="G1156" s="51" t="s">
        <v>3521</v>
      </c>
      <c r="H1156" s="51" t="s">
        <v>3522</v>
      </c>
    </row>
    <row r="1157" spans="1:8" x14ac:dyDescent="0.25">
      <c r="A1157" s="50" t="s">
        <v>8868</v>
      </c>
      <c r="B1157" s="50" t="s">
        <v>627</v>
      </c>
      <c r="C1157" s="50" t="s">
        <v>8869</v>
      </c>
      <c r="D1157" s="51">
        <v>699</v>
      </c>
      <c r="E1157" s="51" t="s">
        <v>914</v>
      </c>
      <c r="G1157" s="51" t="s">
        <v>8870</v>
      </c>
    </row>
    <row r="1158" spans="1:8" x14ac:dyDescent="0.25">
      <c r="A1158" s="50" t="s">
        <v>8871</v>
      </c>
      <c r="B1158" s="50" t="s">
        <v>627</v>
      </c>
      <c r="C1158" s="50" t="s">
        <v>8872</v>
      </c>
      <c r="D1158" s="51">
        <v>585</v>
      </c>
      <c r="E1158" s="51" t="s">
        <v>914</v>
      </c>
      <c r="G1158" s="51" t="s">
        <v>8873</v>
      </c>
      <c r="H1158" s="51" t="s">
        <v>3522</v>
      </c>
    </row>
    <row r="1159" spans="1:8" x14ac:dyDescent="0.25">
      <c r="A1159" s="50" t="s">
        <v>8874</v>
      </c>
      <c r="B1159" s="50" t="s">
        <v>627</v>
      </c>
      <c r="C1159" s="50" t="s">
        <v>8875</v>
      </c>
      <c r="D1159" s="51">
        <v>769</v>
      </c>
      <c r="E1159" s="51" t="s">
        <v>914</v>
      </c>
      <c r="G1159" s="51" t="s">
        <v>8876</v>
      </c>
    </row>
    <row r="1160" spans="1:8" ht="30" x14ac:dyDescent="0.25">
      <c r="A1160" s="50" t="s">
        <v>8877</v>
      </c>
      <c r="B1160" s="50" t="s">
        <v>627</v>
      </c>
      <c r="C1160" s="50" t="s">
        <v>8878</v>
      </c>
      <c r="D1160" s="51">
        <v>4761</v>
      </c>
      <c r="E1160" s="51" t="s">
        <v>914</v>
      </c>
      <c r="F1160" s="51" t="s">
        <v>1120</v>
      </c>
      <c r="G1160" s="51" t="s">
        <v>3512</v>
      </c>
      <c r="H1160" s="51" t="s">
        <v>3513</v>
      </c>
    </row>
    <row r="1161" spans="1:8" x14ac:dyDescent="0.25">
      <c r="A1161" s="50" t="s">
        <v>8879</v>
      </c>
      <c r="B1161" s="50" t="s">
        <v>627</v>
      </c>
      <c r="C1161" s="50" t="s">
        <v>8880</v>
      </c>
      <c r="D1161" s="51">
        <v>5747</v>
      </c>
      <c r="E1161" s="51" t="s">
        <v>914</v>
      </c>
      <c r="G1161" s="51" t="s">
        <v>3508</v>
      </c>
      <c r="H1161" s="51" t="s">
        <v>3509</v>
      </c>
    </row>
    <row r="1162" spans="1:8" x14ac:dyDescent="0.25">
      <c r="A1162" s="50" t="s">
        <v>8881</v>
      </c>
      <c r="B1162" s="50" t="s">
        <v>627</v>
      </c>
      <c r="C1162" s="50" t="s">
        <v>8882</v>
      </c>
      <c r="D1162" s="51">
        <v>6395</v>
      </c>
      <c r="E1162" s="51" t="s">
        <v>914</v>
      </c>
      <c r="G1162" s="51" t="s">
        <v>3508</v>
      </c>
      <c r="H1162" s="51" t="s">
        <v>3509</v>
      </c>
    </row>
    <row r="1163" spans="1:8" x14ac:dyDescent="0.25">
      <c r="A1163" s="50" t="s">
        <v>8883</v>
      </c>
      <c r="B1163" s="50" t="s">
        <v>627</v>
      </c>
      <c r="C1163" s="50" t="s">
        <v>8884</v>
      </c>
      <c r="D1163" s="51">
        <v>9234</v>
      </c>
      <c r="E1163" s="51" t="s">
        <v>914</v>
      </c>
      <c r="G1163" s="51" t="s">
        <v>3508</v>
      </c>
      <c r="H1163" s="51" t="s">
        <v>3509</v>
      </c>
    </row>
    <row r="1164" spans="1:8" x14ac:dyDescent="0.25">
      <c r="A1164" s="50" t="s">
        <v>8885</v>
      </c>
      <c r="B1164" s="50" t="s">
        <v>627</v>
      </c>
      <c r="C1164" s="50" t="s">
        <v>8886</v>
      </c>
      <c r="D1164" s="51">
        <v>264</v>
      </c>
      <c r="E1164" s="51" t="s">
        <v>952</v>
      </c>
      <c r="G1164" s="51" t="s">
        <v>4102</v>
      </c>
    </row>
    <row r="1165" spans="1:8" ht="60" x14ac:dyDescent="0.25">
      <c r="A1165" s="50" t="s">
        <v>8887</v>
      </c>
      <c r="B1165" s="50" t="s">
        <v>627</v>
      </c>
      <c r="C1165" s="50" t="s">
        <v>8888</v>
      </c>
      <c r="D1165" s="51">
        <v>3242</v>
      </c>
      <c r="E1165" s="51" t="s">
        <v>914</v>
      </c>
      <c r="F1165" s="51" t="s">
        <v>1810</v>
      </c>
      <c r="G1165" s="51" t="s">
        <v>1811</v>
      </c>
      <c r="H1165" s="51" t="s">
        <v>1812</v>
      </c>
    </row>
    <row r="1166" spans="1:8" ht="45" x14ac:dyDescent="0.25">
      <c r="A1166" s="50" t="s">
        <v>8889</v>
      </c>
      <c r="B1166" s="50" t="s">
        <v>627</v>
      </c>
      <c r="C1166" s="50" t="s">
        <v>8890</v>
      </c>
      <c r="D1166" s="51">
        <v>2356</v>
      </c>
      <c r="E1166" s="51" t="s">
        <v>914</v>
      </c>
      <c r="F1166" s="51" t="s">
        <v>8891</v>
      </c>
      <c r="G1166" s="51" t="s">
        <v>3502</v>
      </c>
      <c r="H1166" s="51" t="s">
        <v>8892</v>
      </c>
    </row>
    <row r="1167" spans="1:8" x14ac:dyDescent="0.25">
      <c r="A1167" s="50" t="s">
        <v>8893</v>
      </c>
      <c r="B1167" s="50" t="s">
        <v>627</v>
      </c>
      <c r="C1167" s="50" t="s">
        <v>8894</v>
      </c>
      <c r="D1167" s="51">
        <v>1527</v>
      </c>
      <c r="E1167" s="51" t="s">
        <v>952</v>
      </c>
      <c r="G1167" s="51" t="s">
        <v>974</v>
      </c>
    </row>
    <row r="1168" spans="1:8" ht="30" x14ac:dyDescent="0.25">
      <c r="A1168" s="50" t="s">
        <v>8895</v>
      </c>
      <c r="B1168" s="50" t="s">
        <v>627</v>
      </c>
      <c r="C1168" s="50" t="s">
        <v>8896</v>
      </c>
      <c r="D1168" s="51">
        <v>873</v>
      </c>
      <c r="E1168" s="51" t="s">
        <v>914</v>
      </c>
      <c r="G1168" s="51" t="s">
        <v>3521</v>
      </c>
      <c r="H1168" s="51" t="s">
        <v>3522</v>
      </c>
    </row>
    <row r="1169" spans="1:8" x14ac:dyDescent="0.25">
      <c r="A1169" s="50" t="s">
        <v>8897</v>
      </c>
      <c r="B1169" s="50" t="s">
        <v>627</v>
      </c>
      <c r="C1169" s="50" t="s">
        <v>8898</v>
      </c>
      <c r="D1169" s="51">
        <v>3176</v>
      </c>
      <c r="E1169" s="51" t="s">
        <v>914</v>
      </c>
      <c r="G1169" s="51" t="s">
        <v>3493</v>
      </c>
      <c r="H1169" s="51" t="s">
        <v>3494</v>
      </c>
    </row>
    <row r="1170" spans="1:8" ht="30" x14ac:dyDescent="0.25">
      <c r="A1170" s="50" t="s">
        <v>8899</v>
      </c>
      <c r="B1170" s="50" t="s">
        <v>627</v>
      </c>
      <c r="C1170" s="50" t="s">
        <v>8900</v>
      </c>
      <c r="D1170" s="51">
        <v>1580</v>
      </c>
      <c r="E1170" s="51" t="s">
        <v>914</v>
      </c>
      <c r="F1170" s="51" t="s">
        <v>3488</v>
      </c>
      <c r="G1170" s="51" t="s">
        <v>3489</v>
      </c>
      <c r="H1170" s="51" t="s">
        <v>3490</v>
      </c>
    </row>
    <row r="1171" spans="1:8" x14ac:dyDescent="0.25">
      <c r="A1171" s="53" t="s">
        <v>877</v>
      </c>
      <c r="E1171" s="51"/>
    </row>
    <row r="1172" spans="1:8" x14ac:dyDescent="0.25">
      <c r="A1172" s="50" t="s">
        <v>8901</v>
      </c>
      <c r="B1172" s="50" t="s">
        <v>651</v>
      </c>
      <c r="C1172" s="50" t="s">
        <v>8902</v>
      </c>
      <c r="D1172" s="51">
        <v>2966</v>
      </c>
      <c r="E1172" s="51" t="s">
        <v>914</v>
      </c>
      <c r="G1172" s="51" t="s">
        <v>8903</v>
      </c>
      <c r="H1172" s="51" t="s">
        <v>961</v>
      </c>
    </row>
    <row r="1173" spans="1:8" x14ac:dyDescent="0.25">
      <c r="A1173" s="50" t="s">
        <v>8904</v>
      </c>
      <c r="B1173" s="50" t="s">
        <v>651</v>
      </c>
      <c r="C1173" s="50" t="s">
        <v>8905</v>
      </c>
      <c r="D1173" s="51">
        <v>3760</v>
      </c>
      <c r="E1173" s="51" t="s">
        <v>952</v>
      </c>
      <c r="F1173" s="51" t="s">
        <v>1087</v>
      </c>
      <c r="G1173" s="51" t="s">
        <v>2065</v>
      </c>
      <c r="H1173" s="51" t="s">
        <v>5331</v>
      </c>
    </row>
    <row r="1174" spans="1:8" x14ac:dyDescent="0.25">
      <c r="A1174" s="50" t="s">
        <v>8906</v>
      </c>
      <c r="B1174" s="50" t="s">
        <v>651</v>
      </c>
      <c r="C1174" s="50" t="s">
        <v>8907</v>
      </c>
      <c r="D1174" s="51">
        <v>5352</v>
      </c>
      <c r="E1174" s="51" t="s">
        <v>914</v>
      </c>
      <c r="F1174" s="51" t="s">
        <v>1575</v>
      </c>
      <c r="G1174" s="51" t="s">
        <v>8908</v>
      </c>
      <c r="H1174" s="51" t="s">
        <v>8909</v>
      </c>
    </row>
    <row r="1175" spans="1:8" ht="45" x14ac:dyDescent="0.25">
      <c r="A1175" s="50" t="s">
        <v>8910</v>
      </c>
      <c r="B1175" s="50" t="s">
        <v>651</v>
      </c>
      <c r="C1175" s="50" t="s">
        <v>8911</v>
      </c>
      <c r="D1175" s="51">
        <v>11185</v>
      </c>
      <c r="E1175" s="51" t="s">
        <v>914</v>
      </c>
      <c r="F1175" s="51" t="s">
        <v>7727</v>
      </c>
      <c r="G1175" s="51" t="s">
        <v>7728</v>
      </c>
      <c r="H1175" s="51" t="s">
        <v>7729</v>
      </c>
    </row>
    <row r="1176" spans="1:8" x14ac:dyDescent="0.25">
      <c r="A1176" s="50" t="s">
        <v>8912</v>
      </c>
      <c r="B1176" s="50" t="s">
        <v>651</v>
      </c>
      <c r="C1176" s="50" t="s">
        <v>8913</v>
      </c>
      <c r="D1176" s="51">
        <v>1638</v>
      </c>
      <c r="E1176" s="51" t="s">
        <v>914</v>
      </c>
      <c r="G1176" s="51" t="s">
        <v>8914</v>
      </c>
    </row>
    <row r="1177" spans="1:8" x14ac:dyDescent="0.25">
      <c r="A1177" s="50" t="s">
        <v>8915</v>
      </c>
      <c r="B1177" s="50" t="s">
        <v>651</v>
      </c>
      <c r="C1177" s="50" t="s">
        <v>8916</v>
      </c>
      <c r="D1177" s="51">
        <v>1066</v>
      </c>
      <c r="E1177" s="51" t="s">
        <v>914</v>
      </c>
      <c r="G1177" s="51" t="s">
        <v>8917</v>
      </c>
    </row>
    <row r="1178" spans="1:8" x14ac:dyDescent="0.25">
      <c r="A1178" s="50" t="s">
        <v>8918</v>
      </c>
      <c r="B1178" s="50" t="s">
        <v>651</v>
      </c>
      <c r="C1178" s="50" t="s">
        <v>8919</v>
      </c>
      <c r="D1178" s="51">
        <v>1147</v>
      </c>
      <c r="E1178" s="51" t="s">
        <v>914</v>
      </c>
      <c r="G1178" s="51" t="s">
        <v>7880</v>
      </c>
    </row>
    <row r="1179" spans="1:8" ht="45" x14ac:dyDescent="0.25">
      <c r="A1179" s="50" t="s">
        <v>8920</v>
      </c>
      <c r="B1179" s="50" t="s">
        <v>651</v>
      </c>
      <c r="C1179" s="50" t="s">
        <v>8921</v>
      </c>
      <c r="D1179" s="51">
        <v>23421</v>
      </c>
      <c r="E1179" s="51" t="s">
        <v>914</v>
      </c>
      <c r="F1179" s="51" t="s">
        <v>1321</v>
      </c>
      <c r="G1179" s="51" t="s">
        <v>3000</v>
      </c>
      <c r="H1179" s="51" t="s">
        <v>8922</v>
      </c>
    </row>
    <row r="1180" spans="1:8" x14ac:dyDescent="0.25">
      <c r="A1180" s="50" t="s">
        <v>8923</v>
      </c>
      <c r="B1180" s="50" t="s">
        <v>651</v>
      </c>
      <c r="C1180" s="50" t="s">
        <v>8924</v>
      </c>
      <c r="D1180" s="51">
        <v>6102</v>
      </c>
      <c r="E1180" s="51" t="s">
        <v>914</v>
      </c>
      <c r="F1180" s="51" t="s">
        <v>4041</v>
      </c>
      <c r="G1180" s="51" t="s">
        <v>4042</v>
      </c>
      <c r="H1180" s="51" t="s">
        <v>4043</v>
      </c>
    </row>
    <row r="1181" spans="1:8" ht="30" x14ac:dyDescent="0.25">
      <c r="A1181" s="50" t="s">
        <v>8925</v>
      </c>
      <c r="B1181" s="50" t="s">
        <v>651</v>
      </c>
      <c r="C1181" s="50" t="s">
        <v>8926</v>
      </c>
      <c r="D1181" s="51">
        <v>3050</v>
      </c>
      <c r="E1181" s="51" t="s">
        <v>914</v>
      </c>
      <c r="G1181" s="51" t="s">
        <v>7356</v>
      </c>
      <c r="H1181" s="51" t="s">
        <v>8927</v>
      </c>
    </row>
    <row r="1182" spans="1:8" x14ac:dyDescent="0.25">
      <c r="A1182" s="50" t="s">
        <v>8928</v>
      </c>
      <c r="B1182" s="50" t="s">
        <v>651</v>
      </c>
      <c r="C1182" s="50" t="s">
        <v>8929</v>
      </c>
      <c r="D1182" s="51">
        <v>2742</v>
      </c>
      <c r="E1182" s="51" t="s">
        <v>914</v>
      </c>
      <c r="F1182" s="51" t="s">
        <v>991</v>
      </c>
      <c r="G1182" s="51" t="s">
        <v>1852</v>
      </c>
      <c r="H1182" s="51" t="s">
        <v>1723</v>
      </c>
    </row>
    <row r="1183" spans="1:8" x14ac:dyDescent="0.25">
      <c r="A1183" s="50" t="s">
        <v>8930</v>
      </c>
      <c r="B1183" s="50" t="s">
        <v>651</v>
      </c>
      <c r="C1183" s="50" t="s">
        <v>8931</v>
      </c>
      <c r="D1183" s="51">
        <v>2512</v>
      </c>
      <c r="E1183" s="51" t="s">
        <v>914</v>
      </c>
      <c r="F1183" s="51" t="s">
        <v>4691</v>
      </c>
      <c r="G1183" s="51" t="s">
        <v>8932</v>
      </c>
      <c r="H1183" s="51" t="s">
        <v>4693</v>
      </c>
    </row>
    <row r="1184" spans="1:8" ht="30" x14ac:dyDescent="0.25">
      <c r="A1184" s="50" t="s">
        <v>8933</v>
      </c>
      <c r="B1184" s="50" t="s">
        <v>651</v>
      </c>
      <c r="C1184" s="50" t="s">
        <v>8934</v>
      </c>
      <c r="D1184" s="51">
        <v>2998</v>
      </c>
      <c r="E1184" s="51" t="s">
        <v>914</v>
      </c>
      <c r="F1184" s="51" t="s">
        <v>8935</v>
      </c>
      <c r="G1184" s="51" t="s">
        <v>8936</v>
      </c>
      <c r="H1184" s="51" t="s">
        <v>8937</v>
      </c>
    </row>
    <row r="1185" spans="1:8" x14ac:dyDescent="0.25">
      <c r="A1185" s="50" t="s">
        <v>8938</v>
      </c>
      <c r="B1185" s="50" t="s">
        <v>651</v>
      </c>
      <c r="C1185" s="50" t="s">
        <v>8939</v>
      </c>
      <c r="D1185" s="51">
        <v>1131</v>
      </c>
      <c r="E1185" s="51" t="s">
        <v>914</v>
      </c>
      <c r="G1185" s="51" t="s">
        <v>1099</v>
      </c>
    </row>
    <row r="1186" spans="1:8" x14ac:dyDescent="0.25">
      <c r="A1186" s="50" t="s">
        <v>8940</v>
      </c>
      <c r="B1186" s="50" t="s">
        <v>651</v>
      </c>
      <c r="C1186" s="50" t="s">
        <v>8941</v>
      </c>
      <c r="D1186" s="51">
        <v>6489</v>
      </c>
      <c r="E1186" s="51" t="s">
        <v>914</v>
      </c>
      <c r="F1186" s="51" t="s">
        <v>1253</v>
      </c>
      <c r="G1186" s="51" t="s">
        <v>1180</v>
      </c>
      <c r="H1186" s="51" t="s">
        <v>1255</v>
      </c>
    </row>
    <row r="1187" spans="1:8" x14ac:dyDescent="0.25">
      <c r="A1187" s="50" t="s">
        <v>8942</v>
      </c>
      <c r="B1187" s="50" t="s">
        <v>651</v>
      </c>
      <c r="C1187" s="50" t="s">
        <v>8943</v>
      </c>
      <c r="D1187" s="51">
        <v>933</v>
      </c>
      <c r="E1187" s="51" t="s">
        <v>914</v>
      </c>
      <c r="G1187" s="51" t="s">
        <v>8944</v>
      </c>
    </row>
    <row r="1188" spans="1:8" ht="30" x14ac:dyDescent="0.25">
      <c r="A1188" s="50" t="s">
        <v>8945</v>
      </c>
      <c r="B1188" s="50" t="s">
        <v>651</v>
      </c>
      <c r="C1188" s="50" t="s">
        <v>8946</v>
      </c>
      <c r="D1188" s="51">
        <v>1422</v>
      </c>
      <c r="E1188" s="51" t="s">
        <v>914</v>
      </c>
      <c r="F1188" s="51" t="s">
        <v>4957</v>
      </c>
      <c r="G1188" s="51" t="s">
        <v>8947</v>
      </c>
      <c r="H1188" s="51" t="s">
        <v>4959</v>
      </c>
    </row>
    <row r="1189" spans="1:8" ht="30" x14ac:dyDescent="0.25">
      <c r="A1189" s="50" t="s">
        <v>8948</v>
      </c>
      <c r="B1189" s="50" t="s">
        <v>651</v>
      </c>
      <c r="C1189" s="50" t="s">
        <v>8949</v>
      </c>
      <c r="D1189" s="51">
        <v>1739</v>
      </c>
      <c r="E1189" s="51" t="s">
        <v>914</v>
      </c>
      <c r="F1189" s="51" t="s">
        <v>4957</v>
      </c>
      <c r="G1189" s="51" t="s">
        <v>8947</v>
      </c>
      <c r="H1189" s="51" t="s">
        <v>4959</v>
      </c>
    </row>
    <row r="1190" spans="1:8" ht="30" x14ac:dyDescent="0.25">
      <c r="A1190" s="50" t="s">
        <v>8950</v>
      </c>
      <c r="B1190" s="50" t="s">
        <v>651</v>
      </c>
      <c r="C1190" s="50" t="s">
        <v>8951</v>
      </c>
      <c r="D1190" s="51">
        <v>1667</v>
      </c>
      <c r="E1190" s="51" t="s">
        <v>914</v>
      </c>
      <c r="F1190" s="51" t="s">
        <v>4957</v>
      </c>
      <c r="G1190" s="51" t="s">
        <v>8947</v>
      </c>
      <c r="H1190" s="51" t="s">
        <v>4959</v>
      </c>
    </row>
    <row r="1191" spans="1:8" ht="30" x14ac:dyDescent="0.25">
      <c r="A1191" s="50" t="s">
        <v>8952</v>
      </c>
      <c r="B1191" s="50" t="s">
        <v>651</v>
      </c>
      <c r="C1191" s="50" t="s">
        <v>8953</v>
      </c>
      <c r="D1191" s="51">
        <v>1412</v>
      </c>
      <c r="E1191" s="51" t="s">
        <v>914</v>
      </c>
      <c r="F1191" s="51" t="s">
        <v>4957</v>
      </c>
      <c r="G1191" s="51" t="s">
        <v>8947</v>
      </c>
      <c r="H1191" s="51" t="s">
        <v>4959</v>
      </c>
    </row>
    <row r="1192" spans="1:8" ht="30" x14ac:dyDescent="0.25">
      <c r="A1192" s="50" t="s">
        <v>8954</v>
      </c>
      <c r="B1192" s="50" t="s">
        <v>651</v>
      </c>
      <c r="C1192" s="50" t="s">
        <v>8955</v>
      </c>
      <c r="D1192" s="51">
        <v>3143</v>
      </c>
      <c r="E1192" s="51" t="s">
        <v>914</v>
      </c>
      <c r="F1192" s="51" t="s">
        <v>8956</v>
      </c>
      <c r="G1192" s="51" t="s">
        <v>8957</v>
      </c>
      <c r="H1192" s="51" t="s">
        <v>8958</v>
      </c>
    </row>
    <row r="1193" spans="1:8" x14ac:dyDescent="0.25">
      <c r="A1193" s="50" t="s">
        <v>8959</v>
      </c>
      <c r="B1193" s="50" t="s">
        <v>651</v>
      </c>
      <c r="C1193" s="50" t="s">
        <v>8960</v>
      </c>
      <c r="D1193" s="51">
        <v>4953</v>
      </c>
      <c r="E1193" s="51" t="s">
        <v>914</v>
      </c>
      <c r="G1193" s="51" t="s">
        <v>8961</v>
      </c>
      <c r="H1193" s="51" t="s">
        <v>8962</v>
      </c>
    </row>
    <row r="1194" spans="1:8" ht="60" x14ac:dyDescent="0.25">
      <c r="A1194" s="50" t="s">
        <v>8963</v>
      </c>
      <c r="B1194" s="50" t="s">
        <v>651</v>
      </c>
      <c r="C1194" s="50" t="s">
        <v>8964</v>
      </c>
      <c r="D1194" s="51">
        <v>15381</v>
      </c>
      <c r="E1194" s="51" t="s">
        <v>914</v>
      </c>
      <c r="F1194" s="51" t="s">
        <v>2868</v>
      </c>
      <c r="G1194" s="51" t="s">
        <v>8965</v>
      </c>
      <c r="H1194" s="51" t="s">
        <v>2870</v>
      </c>
    </row>
    <row r="1195" spans="1:8" x14ac:dyDescent="0.25">
      <c r="A1195" s="50" t="s">
        <v>8966</v>
      </c>
      <c r="B1195" s="50" t="s">
        <v>651</v>
      </c>
      <c r="C1195" s="50" t="s">
        <v>8967</v>
      </c>
      <c r="D1195" s="51">
        <v>5486</v>
      </c>
      <c r="E1195" s="51" t="s">
        <v>914</v>
      </c>
      <c r="G1195" s="51" t="s">
        <v>8968</v>
      </c>
      <c r="H1195" s="51" t="s">
        <v>8969</v>
      </c>
    </row>
    <row r="1196" spans="1:8" ht="30" x14ac:dyDescent="0.25">
      <c r="A1196" s="50" t="s">
        <v>8970</v>
      </c>
      <c r="B1196" s="50" t="s">
        <v>651</v>
      </c>
      <c r="C1196" s="50" t="s">
        <v>8971</v>
      </c>
      <c r="D1196" s="51">
        <v>1293</v>
      </c>
      <c r="E1196" s="51" t="s">
        <v>914</v>
      </c>
      <c r="G1196" s="51" t="s">
        <v>2608</v>
      </c>
      <c r="H1196" s="51" t="s">
        <v>2605</v>
      </c>
    </row>
    <row r="1197" spans="1:8" x14ac:dyDescent="0.25">
      <c r="A1197" s="50" t="s">
        <v>8972</v>
      </c>
      <c r="B1197" s="50" t="s">
        <v>651</v>
      </c>
      <c r="C1197" s="50" t="s">
        <v>8973</v>
      </c>
      <c r="D1197" s="51">
        <v>3070</v>
      </c>
      <c r="E1197" s="51" t="s">
        <v>914</v>
      </c>
      <c r="G1197" s="51" t="s">
        <v>2180</v>
      </c>
      <c r="H1197" s="51" t="s">
        <v>8974</v>
      </c>
    </row>
    <row r="1198" spans="1:8" x14ac:dyDescent="0.25">
      <c r="A1198" s="50" t="s">
        <v>8975</v>
      </c>
      <c r="B1198" s="50" t="s">
        <v>651</v>
      </c>
      <c r="C1198" s="50" t="s">
        <v>8976</v>
      </c>
      <c r="D1198" s="51">
        <v>9553</v>
      </c>
      <c r="E1198" s="51" t="s">
        <v>914</v>
      </c>
      <c r="G1198" s="51" t="s">
        <v>8977</v>
      </c>
      <c r="H1198" s="51" t="s">
        <v>8978</v>
      </c>
    </row>
    <row r="1199" spans="1:8" ht="30" x14ac:dyDescent="0.25">
      <c r="A1199" s="50" t="s">
        <v>8979</v>
      </c>
      <c r="B1199" s="50" t="s">
        <v>651</v>
      </c>
      <c r="C1199" s="50" t="s">
        <v>8980</v>
      </c>
      <c r="D1199" s="51">
        <v>8915</v>
      </c>
      <c r="E1199" s="51" t="s">
        <v>914</v>
      </c>
      <c r="F1199" s="51" t="s">
        <v>973</v>
      </c>
      <c r="G1199" s="51" t="s">
        <v>8981</v>
      </c>
      <c r="H1199" s="51" t="s">
        <v>8982</v>
      </c>
    </row>
    <row r="1200" spans="1:8" x14ac:dyDescent="0.25">
      <c r="A1200" s="50" t="s">
        <v>8983</v>
      </c>
      <c r="B1200" s="50" t="s">
        <v>651</v>
      </c>
      <c r="C1200" s="50" t="s">
        <v>8984</v>
      </c>
      <c r="D1200" s="51">
        <v>1903</v>
      </c>
      <c r="E1200" s="51" t="s">
        <v>952</v>
      </c>
      <c r="G1200" s="51" t="s">
        <v>2065</v>
      </c>
      <c r="H1200" s="51" t="s">
        <v>8985</v>
      </c>
    </row>
    <row r="1201" spans="1:8" ht="30" x14ac:dyDescent="0.25">
      <c r="A1201" s="50" t="s">
        <v>8986</v>
      </c>
      <c r="B1201" s="50" t="s">
        <v>651</v>
      </c>
      <c r="C1201" s="50" t="s">
        <v>8987</v>
      </c>
      <c r="D1201" s="51">
        <v>2475</v>
      </c>
      <c r="E1201" s="51" t="s">
        <v>914</v>
      </c>
      <c r="G1201" s="51" t="s">
        <v>1746</v>
      </c>
      <c r="H1201" s="51" t="s">
        <v>1747</v>
      </c>
    </row>
    <row r="1202" spans="1:8" ht="30" x14ac:dyDescent="0.25">
      <c r="A1202" s="50" t="s">
        <v>8988</v>
      </c>
      <c r="B1202" s="50" t="s">
        <v>651</v>
      </c>
      <c r="C1202" s="50" t="s">
        <v>8989</v>
      </c>
      <c r="D1202" s="51">
        <v>480</v>
      </c>
      <c r="E1202" s="51" t="s">
        <v>952</v>
      </c>
      <c r="F1202" s="51" t="s">
        <v>1087</v>
      </c>
      <c r="G1202" s="51" t="s">
        <v>2085</v>
      </c>
      <c r="H1202" s="51" t="s">
        <v>1902</v>
      </c>
    </row>
    <row r="1203" spans="1:8" x14ac:dyDescent="0.25">
      <c r="A1203" s="50" t="s">
        <v>8990</v>
      </c>
      <c r="B1203" s="50" t="s">
        <v>651</v>
      </c>
      <c r="C1203" s="50" t="s">
        <v>8991</v>
      </c>
      <c r="D1203" s="51">
        <v>2728</v>
      </c>
      <c r="E1203" s="51" t="s">
        <v>914</v>
      </c>
      <c r="G1203" s="51" t="s">
        <v>8992</v>
      </c>
      <c r="H1203" s="51" t="s">
        <v>8993</v>
      </c>
    </row>
    <row r="1204" spans="1:8" x14ac:dyDescent="0.25">
      <c r="A1204" s="50" t="s">
        <v>8994</v>
      </c>
      <c r="B1204" s="50" t="s">
        <v>651</v>
      </c>
      <c r="C1204" s="50" t="s">
        <v>8995</v>
      </c>
      <c r="D1204" s="51">
        <v>1140</v>
      </c>
      <c r="E1204" s="51" t="s">
        <v>914</v>
      </c>
      <c r="G1204" s="51" t="s">
        <v>4518</v>
      </c>
    </row>
    <row r="1205" spans="1:8" x14ac:dyDescent="0.25">
      <c r="A1205" s="50" t="s">
        <v>8996</v>
      </c>
      <c r="B1205" s="50" t="s">
        <v>651</v>
      </c>
      <c r="C1205" s="50" t="s">
        <v>8997</v>
      </c>
      <c r="D1205" s="51">
        <v>1448</v>
      </c>
      <c r="E1205" s="51" t="s">
        <v>914</v>
      </c>
      <c r="G1205" s="51" t="s">
        <v>4518</v>
      </c>
    </row>
    <row r="1206" spans="1:8" x14ac:dyDescent="0.25">
      <c r="A1206" s="50" t="s">
        <v>8998</v>
      </c>
      <c r="B1206" s="50" t="s">
        <v>651</v>
      </c>
      <c r="C1206" s="50" t="s">
        <v>8999</v>
      </c>
      <c r="D1206" s="51">
        <v>932</v>
      </c>
      <c r="E1206" s="51" t="s">
        <v>914</v>
      </c>
      <c r="G1206" s="51" t="s">
        <v>8430</v>
      </c>
      <c r="H1206" s="51" t="s">
        <v>8431</v>
      </c>
    </row>
    <row r="1207" spans="1:8" x14ac:dyDescent="0.25">
      <c r="A1207" s="50" t="s">
        <v>9000</v>
      </c>
      <c r="B1207" s="50" t="s">
        <v>651</v>
      </c>
      <c r="C1207" s="50" t="s">
        <v>9001</v>
      </c>
      <c r="D1207" s="51">
        <v>1423</v>
      </c>
      <c r="E1207" s="51" t="s">
        <v>914</v>
      </c>
      <c r="G1207" s="51" t="s">
        <v>4518</v>
      </c>
    </row>
    <row r="1208" spans="1:8" x14ac:dyDescent="0.25">
      <c r="A1208" s="50" t="s">
        <v>9002</v>
      </c>
      <c r="B1208" s="50" t="s">
        <v>651</v>
      </c>
      <c r="C1208" s="50" t="s">
        <v>9003</v>
      </c>
      <c r="D1208" s="51">
        <v>627</v>
      </c>
      <c r="E1208" s="51" t="s">
        <v>914</v>
      </c>
      <c r="G1208" s="51" t="s">
        <v>8430</v>
      </c>
      <c r="H1208" s="51" t="s">
        <v>8431</v>
      </c>
    </row>
    <row r="1209" spans="1:8" x14ac:dyDescent="0.25">
      <c r="A1209" s="50" t="s">
        <v>9004</v>
      </c>
      <c r="B1209" s="50" t="s">
        <v>651</v>
      </c>
      <c r="C1209" s="50" t="s">
        <v>9005</v>
      </c>
      <c r="D1209" s="51">
        <v>429</v>
      </c>
      <c r="E1209" s="51" t="s">
        <v>914</v>
      </c>
      <c r="G1209" s="51" t="s">
        <v>4518</v>
      </c>
    </row>
    <row r="1210" spans="1:8" x14ac:dyDescent="0.25">
      <c r="A1210" s="50" t="s">
        <v>9006</v>
      </c>
      <c r="B1210" s="50" t="s">
        <v>651</v>
      </c>
      <c r="C1210" s="50" t="s">
        <v>9007</v>
      </c>
      <c r="D1210" s="51">
        <v>1167</v>
      </c>
      <c r="E1210" s="51" t="s">
        <v>914</v>
      </c>
      <c r="G1210" s="51" t="s">
        <v>4518</v>
      </c>
    </row>
    <row r="1211" spans="1:8" x14ac:dyDescent="0.25">
      <c r="E1211" s="51"/>
    </row>
    <row r="1212" spans="1:8" x14ac:dyDescent="0.25">
      <c r="A1212" s="53" t="s">
        <v>878</v>
      </c>
    </row>
    <row r="1213" spans="1:8" ht="45" x14ac:dyDescent="0.25">
      <c r="A1213" s="50" t="s">
        <v>9008</v>
      </c>
      <c r="B1213" s="50" t="s">
        <v>482</v>
      </c>
      <c r="C1213" s="50" t="s">
        <v>9009</v>
      </c>
      <c r="D1213" s="51">
        <v>6285</v>
      </c>
      <c r="E1213" s="51" t="s">
        <v>914</v>
      </c>
      <c r="F1213" s="51" t="s">
        <v>9010</v>
      </c>
      <c r="G1213" s="51" t="s">
        <v>9011</v>
      </c>
      <c r="H1213" s="51" t="s">
        <v>9012</v>
      </c>
    </row>
    <row r="1214" spans="1:8" ht="45" x14ac:dyDescent="0.25">
      <c r="A1214" s="50" t="s">
        <v>9013</v>
      </c>
      <c r="B1214" s="50" t="s">
        <v>482</v>
      </c>
      <c r="C1214" s="50" t="s">
        <v>9014</v>
      </c>
      <c r="D1214" s="51">
        <v>5351</v>
      </c>
      <c r="E1214" s="51" t="s">
        <v>914</v>
      </c>
      <c r="F1214" s="51" t="s">
        <v>2228</v>
      </c>
      <c r="G1214" s="51" t="s">
        <v>2975</v>
      </c>
      <c r="H1214" s="51" t="s">
        <v>2976</v>
      </c>
    </row>
    <row r="1215" spans="1:8" x14ac:dyDescent="0.25">
      <c r="A1215" s="50" t="s">
        <v>9015</v>
      </c>
      <c r="B1215" s="50" t="s">
        <v>482</v>
      </c>
      <c r="C1215" s="50" t="s">
        <v>9016</v>
      </c>
      <c r="D1215" s="51">
        <v>923</v>
      </c>
      <c r="E1215" s="51" t="s">
        <v>1062</v>
      </c>
      <c r="G1215" s="51" t="s">
        <v>9017</v>
      </c>
      <c r="H1215" s="51" t="s">
        <v>1440</v>
      </c>
    </row>
    <row r="1216" spans="1:8" ht="30" x14ac:dyDescent="0.25">
      <c r="A1216" s="50" t="s">
        <v>9018</v>
      </c>
      <c r="B1216" s="50" t="s">
        <v>482</v>
      </c>
      <c r="C1216" s="50" t="s">
        <v>9019</v>
      </c>
      <c r="D1216" s="51">
        <v>4529</v>
      </c>
      <c r="E1216" s="51" t="s">
        <v>3464</v>
      </c>
      <c r="G1216" s="51" t="s">
        <v>9020</v>
      </c>
      <c r="H1216" s="51" t="s">
        <v>9021</v>
      </c>
    </row>
    <row r="1217" spans="1:8" x14ac:dyDescent="0.25">
      <c r="A1217" s="50" t="s">
        <v>9022</v>
      </c>
      <c r="B1217" s="50" t="s">
        <v>482</v>
      </c>
      <c r="C1217" s="50" t="s">
        <v>9023</v>
      </c>
      <c r="D1217" s="51">
        <v>1866</v>
      </c>
      <c r="E1217" s="51" t="s">
        <v>914</v>
      </c>
      <c r="F1217" s="51" t="s">
        <v>4691</v>
      </c>
      <c r="G1217" s="51" t="s">
        <v>7177</v>
      </c>
      <c r="H1217" s="51" t="s">
        <v>4693</v>
      </c>
    </row>
    <row r="1218" spans="1:8" ht="30" x14ac:dyDescent="0.25">
      <c r="A1218" s="50" t="s">
        <v>9024</v>
      </c>
      <c r="B1218" s="50" t="s">
        <v>482</v>
      </c>
      <c r="C1218" s="50" t="s">
        <v>9025</v>
      </c>
      <c r="D1218" s="51">
        <v>939</v>
      </c>
      <c r="E1218" s="51" t="s">
        <v>914</v>
      </c>
      <c r="F1218" s="51" t="s">
        <v>8956</v>
      </c>
      <c r="G1218" s="51" t="s">
        <v>9026</v>
      </c>
      <c r="H1218" s="51" t="s">
        <v>8958</v>
      </c>
    </row>
    <row r="1219" spans="1:8" x14ac:dyDescent="0.25">
      <c r="A1219" s="50" t="s">
        <v>9027</v>
      </c>
      <c r="B1219" s="50" t="s">
        <v>482</v>
      </c>
      <c r="C1219" s="50" t="s">
        <v>9028</v>
      </c>
      <c r="D1219" s="51">
        <v>3249</v>
      </c>
      <c r="E1219" s="51" t="s">
        <v>914</v>
      </c>
      <c r="G1219" s="51" t="s">
        <v>9029</v>
      </c>
      <c r="H1219" s="51" t="s">
        <v>9029</v>
      </c>
    </row>
    <row r="1220" spans="1:8" ht="30" x14ac:dyDescent="0.25">
      <c r="A1220" s="50" t="s">
        <v>9030</v>
      </c>
      <c r="B1220" s="50" t="s">
        <v>482</v>
      </c>
      <c r="C1220" s="50" t="s">
        <v>9031</v>
      </c>
      <c r="D1220" s="51">
        <v>3934</v>
      </c>
      <c r="E1220" s="51" t="s">
        <v>914</v>
      </c>
      <c r="F1220" s="51" t="s">
        <v>2309</v>
      </c>
      <c r="G1220" s="51" t="s">
        <v>2321</v>
      </c>
      <c r="H1220" s="51" t="s">
        <v>2322</v>
      </c>
    </row>
    <row r="1221" spans="1:8" x14ac:dyDescent="0.25">
      <c r="A1221" s="50" t="s">
        <v>9032</v>
      </c>
      <c r="B1221" s="50" t="s">
        <v>482</v>
      </c>
      <c r="C1221" s="50" t="s">
        <v>9033</v>
      </c>
      <c r="D1221" s="51">
        <v>932</v>
      </c>
      <c r="E1221" s="51" t="s">
        <v>914</v>
      </c>
      <c r="F1221" s="51" t="s">
        <v>1280</v>
      </c>
      <c r="G1221" s="51" t="s">
        <v>934</v>
      </c>
      <c r="H1221" s="51" t="s">
        <v>2197</v>
      </c>
    </row>
    <row r="1222" spans="1:8" ht="30" x14ac:dyDescent="0.25">
      <c r="A1222" s="50" t="s">
        <v>9034</v>
      </c>
      <c r="B1222" s="50" t="s">
        <v>482</v>
      </c>
      <c r="C1222" s="50" t="s">
        <v>9035</v>
      </c>
      <c r="D1222" s="51">
        <v>4793</v>
      </c>
      <c r="E1222" s="51" t="s">
        <v>914</v>
      </c>
      <c r="G1222" s="51" t="s">
        <v>9036</v>
      </c>
      <c r="H1222" s="51" t="s">
        <v>9037</v>
      </c>
    </row>
    <row r="1223" spans="1:8" ht="30" x14ac:dyDescent="0.25">
      <c r="A1223" s="50" t="s">
        <v>9038</v>
      </c>
      <c r="B1223" s="50" t="s">
        <v>482</v>
      </c>
      <c r="C1223" s="50" t="s">
        <v>9039</v>
      </c>
      <c r="D1223" s="51">
        <v>423</v>
      </c>
      <c r="E1223" s="51" t="s">
        <v>914</v>
      </c>
      <c r="G1223" s="51" t="s">
        <v>3432</v>
      </c>
    </row>
    <row r="1224" spans="1:8" x14ac:dyDescent="0.25">
      <c r="A1224" s="50" t="s">
        <v>9040</v>
      </c>
      <c r="B1224" s="50" t="s">
        <v>482</v>
      </c>
      <c r="C1224" s="50" t="s">
        <v>9041</v>
      </c>
      <c r="D1224" s="51">
        <v>592</v>
      </c>
      <c r="E1224" s="51" t="s">
        <v>952</v>
      </c>
      <c r="G1224" s="51" t="s">
        <v>948</v>
      </c>
    </row>
    <row r="1225" spans="1:8" x14ac:dyDescent="0.25">
      <c r="A1225" s="50" t="s">
        <v>9042</v>
      </c>
      <c r="B1225" s="50" t="s">
        <v>482</v>
      </c>
      <c r="C1225" s="50" t="s">
        <v>9043</v>
      </c>
      <c r="D1225" s="51">
        <v>1652</v>
      </c>
      <c r="E1225" s="51" t="s">
        <v>914</v>
      </c>
      <c r="G1225" s="51" t="s">
        <v>948</v>
      </c>
      <c r="H1225" s="51" t="s">
        <v>7453</v>
      </c>
    </row>
    <row r="1226" spans="1:8" x14ac:dyDescent="0.25">
      <c r="A1226" s="50" t="s">
        <v>9044</v>
      </c>
      <c r="B1226" s="50" t="s">
        <v>482</v>
      </c>
      <c r="C1226" s="50" t="s">
        <v>9045</v>
      </c>
      <c r="D1226" s="51">
        <v>3989</v>
      </c>
      <c r="E1226" s="51" t="s">
        <v>952</v>
      </c>
      <c r="F1226" s="51" t="s">
        <v>973</v>
      </c>
      <c r="G1226" s="51" t="s">
        <v>948</v>
      </c>
      <c r="H1226" s="51" t="s">
        <v>975</v>
      </c>
    </row>
    <row r="1227" spans="1:8" ht="45" x14ac:dyDescent="0.25">
      <c r="A1227" s="50" t="s">
        <v>9046</v>
      </c>
      <c r="B1227" s="50" t="s">
        <v>482</v>
      </c>
      <c r="C1227" s="50" t="s">
        <v>9047</v>
      </c>
      <c r="D1227" s="51">
        <v>3711</v>
      </c>
      <c r="E1227" s="51" t="s">
        <v>914</v>
      </c>
      <c r="F1227" s="51" t="s">
        <v>1654</v>
      </c>
      <c r="G1227" s="51" t="s">
        <v>7599</v>
      </c>
      <c r="H1227" s="51" t="s">
        <v>1656</v>
      </c>
    </row>
    <row r="1228" spans="1:8" x14ac:dyDescent="0.25">
      <c r="A1228" s="50" t="s">
        <v>9048</v>
      </c>
      <c r="B1228" s="50" t="s">
        <v>482</v>
      </c>
      <c r="C1228" s="50" t="s">
        <v>9049</v>
      </c>
      <c r="D1228" s="51">
        <v>540</v>
      </c>
      <c r="E1228" s="51" t="s">
        <v>914</v>
      </c>
      <c r="F1228" s="51" t="s">
        <v>9050</v>
      </c>
      <c r="G1228" s="51" t="s">
        <v>9051</v>
      </c>
      <c r="H1228" s="51" t="s">
        <v>9052</v>
      </c>
    </row>
    <row r="1229" spans="1:8" ht="45" x14ac:dyDescent="0.25">
      <c r="A1229" s="50" t="s">
        <v>9053</v>
      </c>
      <c r="B1229" s="50" t="s">
        <v>482</v>
      </c>
      <c r="C1229" s="50" t="s">
        <v>9054</v>
      </c>
      <c r="D1229" s="51">
        <v>1956</v>
      </c>
      <c r="E1229" s="51" t="s">
        <v>914</v>
      </c>
      <c r="F1229" s="51" t="s">
        <v>9055</v>
      </c>
      <c r="G1229" s="51" t="s">
        <v>9056</v>
      </c>
      <c r="H1229" s="51" t="s">
        <v>9057</v>
      </c>
    </row>
    <row r="1230" spans="1:8" x14ac:dyDescent="0.25">
      <c r="A1230" s="50" t="s">
        <v>9058</v>
      </c>
      <c r="B1230" s="50" t="s">
        <v>482</v>
      </c>
      <c r="C1230" s="50" t="s">
        <v>9059</v>
      </c>
      <c r="D1230" s="51">
        <v>7414</v>
      </c>
      <c r="E1230" s="51" t="s">
        <v>914</v>
      </c>
      <c r="F1230" s="51" t="s">
        <v>9060</v>
      </c>
      <c r="G1230" s="51" t="s">
        <v>9061</v>
      </c>
      <c r="H1230" s="51" t="s">
        <v>9062</v>
      </c>
    </row>
    <row r="1231" spans="1:8" ht="45" x14ac:dyDescent="0.25">
      <c r="A1231" s="50" t="s">
        <v>9063</v>
      </c>
      <c r="B1231" s="50" t="s">
        <v>482</v>
      </c>
      <c r="C1231" s="50" t="s">
        <v>9064</v>
      </c>
      <c r="D1231" s="51">
        <v>1794</v>
      </c>
      <c r="E1231" s="51" t="s">
        <v>914</v>
      </c>
      <c r="F1231" s="51" t="s">
        <v>973</v>
      </c>
      <c r="G1231" s="51" t="s">
        <v>9065</v>
      </c>
      <c r="H1231" s="51" t="s">
        <v>9066</v>
      </c>
    </row>
    <row r="1232" spans="1:8" ht="45" x14ac:dyDescent="0.25">
      <c r="A1232" s="50" t="s">
        <v>9067</v>
      </c>
      <c r="B1232" s="50" t="s">
        <v>482</v>
      </c>
      <c r="C1232" s="50" t="s">
        <v>9068</v>
      </c>
      <c r="D1232" s="51">
        <v>1263</v>
      </c>
      <c r="E1232" s="51" t="s">
        <v>914</v>
      </c>
      <c r="F1232" s="51" t="s">
        <v>1654</v>
      </c>
      <c r="G1232" s="51" t="s">
        <v>4674</v>
      </c>
      <c r="H1232" s="51" t="s">
        <v>1656</v>
      </c>
    </row>
    <row r="1233" spans="1:8" x14ac:dyDescent="0.25">
      <c r="A1233" s="50" t="s">
        <v>9069</v>
      </c>
      <c r="B1233" s="50" t="s">
        <v>482</v>
      </c>
      <c r="C1233" s="50" t="s">
        <v>9070</v>
      </c>
      <c r="D1233" s="51">
        <v>1230</v>
      </c>
      <c r="E1233" s="51" t="s">
        <v>914</v>
      </c>
      <c r="G1233" s="51" t="s">
        <v>2729</v>
      </c>
      <c r="H1233" s="51" t="s">
        <v>3113</v>
      </c>
    </row>
    <row r="1234" spans="1:8" x14ac:dyDescent="0.25">
      <c r="A1234" s="50" t="s">
        <v>9071</v>
      </c>
      <c r="B1234" s="50" t="s">
        <v>482</v>
      </c>
      <c r="C1234" s="50" t="s">
        <v>9072</v>
      </c>
      <c r="D1234" s="51">
        <v>1429</v>
      </c>
      <c r="E1234" s="51" t="s">
        <v>914</v>
      </c>
      <c r="G1234" s="51" t="s">
        <v>9073</v>
      </c>
    </row>
    <row r="1235" spans="1:8" x14ac:dyDescent="0.25">
      <c r="A1235" s="50" t="s">
        <v>9074</v>
      </c>
      <c r="B1235" s="50" t="s">
        <v>482</v>
      </c>
      <c r="C1235" s="50" t="s">
        <v>9075</v>
      </c>
      <c r="D1235" s="51">
        <v>960</v>
      </c>
      <c r="E1235" s="51" t="s">
        <v>914</v>
      </c>
      <c r="F1235" s="51" t="s">
        <v>1654</v>
      </c>
      <c r="G1235" s="51" t="s">
        <v>1655</v>
      </c>
      <c r="H1235" s="51" t="s">
        <v>3202</v>
      </c>
    </row>
    <row r="1236" spans="1:8" x14ac:dyDescent="0.25">
      <c r="A1236" s="50" t="s">
        <v>9076</v>
      </c>
      <c r="B1236" s="50" t="s">
        <v>482</v>
      </c>
      <c r="C1236" s="50" t="s">
        <v>9077</v>
      </c>
      <c r="D1236" s="51">
        <v>537</v>
      </c>
      <c r="E1236" s="51" t="s">
        <v>914</v>
      </c>
      <c r="G1236" s="51" t="s">
        <v>9073</v>
      </c>
    </row>
    <row r="1237" spans="1:8" x14ac:dyDescent="0.25">
      <c r="A1237" s="50" t="s">
        <v>9078</v>
      </c>
      <c r="B1237" s="50" t="s">
        <v>482</v>
      </c>
      <c r="C1237" s="50" t="s">
        <v>9079</v>
      </c>
      <c r="D1237" s="51">
        <v>1291</v>
      </c>
      <c r="E1237" s="51" t="s">
        <v>914</v>
      </c>
      <c r="G1237" s="51" t="s">
        <v>9080</v>
      </c>
    </row>
    <row r="1238" spans="1:8" x14ac:dyDescent="0.25">
      <c r="A1238" s="50" t="s">
        <v>9081</v>
      </c>
      <c r="B1238" s="50" t="s">
        <v>482</v>
      </c>
      <c r="C1238" s="50" t="s">
        <v>9082</v>
      </c>
      <c r="D1238" s="51">
        <v>1164</v>
      </c>
      <c r="E1238" s="51" t="s">
        <v>3464</v>
      </c>
      <c r="G1238" s="51" t="s">
        <v>9083</v>
      </c>
      <c r="H1238" s="51" t="s">
        <v>9084</v>
      </c>
    </row>
    <row r="1239" spans="1:8" x14ac:dyDescent="0.25">
      <c r="A1239" s="50" t="s">
        <v>9085</v>
      </c>
      <c r="B1239" s="50" t="s">
        <v>482</v>
      </c>
      <c r="C1239" s="50" t="s">
        <v>9086</v>
      </c>
      <c r="D1239" s="51">
        <v>792</v>
      </c>
      <c r="E1239" s="51" t="s">
        <v>3464</v>
      </c>
      <c r="G1239" s="51" t="s">
        <v>9083</v>
      </c>
      <c r="H1239" s="51" t="s">
        <v>9084</v>
      </c>
    </row>
    <row r="1240" spans="1:8" x14ac:dyDescent="0.25">
      <c r="A1240" s="50" t="s">
        <v>9087</v>
      </c>
      <c r="B1240" s="50" t="s">
        <v>482</v>
      </c>
      <c r="C1240" s="50" t="s">
        <v>9088</v>
      </c>
      <c r="D1240" s="51">
        <v>2078</v>
      </c>
      <c r="E1240" s="51" t="s">
        <v>914</v>
      </c>
      <c r="G1240" s="51" t="s">
        <v>9089</v>
      </c>
    </row>
    <row r="1241" spans="1:8" ht="45" x14ac:dyDescent="0.25">
      <c r="A1241" s="50" t="s">
        <v>9090</v>
      </c>
      <c r="B1241" s="50" t="s">
        <v>482</v>
      </c>
      <c r="C1241" s="50" t="s">
        <v>9091</v>
      </c>
      <c r="D1241" s="51">
        <v>2091</v>
      </c>
      <c r="E1241" s="51" t="s">
        <v>1062</v>
      </c>
      <c r="F1241" s="51" t="s">
        <v>9092</v>
      </c>
      <c r="G1241" s="51" t="s">
        <v>9093</v>
      </c>
      <c r="H1241" s="51" t="s">
        <v>9094</v>
      </c>
    </row>
    <row r="1242" spans="1:8" x14ac:dyDescent="0.25">
      <c r="A1242" s="50" t="s">
        <v>9095</v>
      </c>
      <c r="B1242" s="50" t="s">
        <v>482</v>
      </c>
      <c r="C1242" s="50" t="s">
        <v>9096</v>
      </c>
      <c r="D1242" s="51">
        <v>492</v>
      </c>
      <c r="E1242" s="51" t="s">
        <v>914</v>
      </c>
      <c r="F1242" s="51" t="s">
        <v>1713</v>
      </c>
      <c r="G1242" s="51" t="s">
        <v>9097</v>
      </c>
      <c r="H1242" s="51" t="s">
        <v>2579</v>
      </c>
    </row>
    <row r="1243" spans="1:8" x14ac:dyDescent="0.25">
      <c r="A1243" s="50" t="s">
        <v>9098</v>
      </c>
      <c r="B1243" s="50" t="s">
        <v>482</v>
      </c>
      <c r="C1243" s="50" t="s">
        <v>9099</v>
      </c>
      <c r="D1243" s="51">
        <v>3397</v>
      </c>
      <c r="E1243" s="51" t="s">
        <v>914</v>
      </c>
      <c r="G1243" s="51" t="s">
        <v>9089</v>
      </c>
    </row>
    <row r="1244" spans="1:8" ht="30" x14ac:dyDescent="0.25">
      <c r="A1244" s="50" t="s">
        <v>9100</v>
      </c>
      <c r="B1244" s="50" t="s">
        <v>482</v>
      </c>
      <c r="C1244" s="50" t="s">
        <v>9101</v>
      </c>
      <c r="D1244" s="51">
        <v>1310</v>
      </c>
      <c r="E1244" s="51" t="s">
        <v>914</v>
      </c>
      <c r="F1244" s="51" t="s">
        <v>4957</v>
      </c>
      <c r="G1244" s="51" t="s">
        <v>5863</v>
      </c>
      <c r="H1244" s="51" t="s">
        <v>4959</v>
      </c>
    </row>
    <row r="1245" spans="1:8" x14ac:dyDescent="0.25">
      <c r="A1245" s="50" t="s">
        <v>9102</v>
      </c>
      <c r="B1245" s="50" t="s">
        <v>482</v>
      </c>
      <c r="C1245" s="50" t="s">
        <v>9103</v>
      </c>
      <c r="D1245" s="51">
        <v>4956</v>
      </c>
      <c r="E1245" s="51" t="s">
        <v>914</v>
      </c>
      <c r="G1245" s="51" t="s">
        <v>9104</v>
      </c>
    </row>
    <row r="1246" spans="1:8" ht="75" x14ac:dyDescent="0.25">
      <c r="A1246" s="50" t="s">
        <v>9105</v>
      </c>
      <c r="B1246" s="50" t="s">
        <v>482</v>
      </c>
      <c r="C1246" s="50" t="s">
        <v>9106</v>
      </c>
      <c r="D1246" s="51">
        <v>2773</v>
      </c>
      <c r="E1246" s="51" t="s">
        <v>914</v>
      </c>
      <c r="F1246" s="51" t="s">
        <v>4356</v>
      </c>
      <c r="G1246" s="51" t="s">
        <v>3000</v>
      </c>
      <c r="H1246" s="51" t="s">
        <v>4357</v>
      </c>
    </row>
    <row r="1247" spans="1:8" x14ac:dyDescent="0.25">
      <c r="A1247" s="50" t="s">
        <v>9107</v>
      </c>
      <c r="B1247" s="50" t="s">
        <v>482</v>
      </c>
      <c r="C1247" s="50" t="s">
        <v>9108</v>
      </c>
      <c r="D1247" s="51">
        <v>13805</v>
      </c>
      <c r="E1247" s="51" t="s">
        <v>914</v>
      </c>
      <c r="G1247" s="51" t="s">
        <v>9109</v>
      </c>
    </row>
    <row r="1248" spans="1:8" ht="30" x14ac:dyDescent="0.25">
      <c r="A1248" s="50" t="s">
        <v>9110</v>
      </c>
      <c r="B1248" s="50" t="s">
        <v>482</v>
      </c>
      <c r="C1248" s="50" t="s">
        <v>9111</v>
      </c>
      <c r="D1248" s="51">
        <v>1263</v>
      </c>
      <c r="E1248" s="51" t="s">
        <v>914</v>
      </c>
      <c r="F1248" s="51" t="s">
        <v>3355</v>
      </c>
      <c r="G1248" s="51" t="s">
        <v>4311</v>
      </c>
      <c r="H1248" s="51" t="s">
        <v>9112</v>
      </c>
    </row>
    <row r="1249" spans="1:8" ht="30" x14ac:dyDescent="0.25">
      <c r="A1249" s="50" t="s">
        <v>9113</v>
      </c>
      <c r="B1249" s="50" t="s">
        <v>482</v>
      </c>
      <c r="C1249" s="50" t="s">
        <v>9114</v>
      </c>
      <c r="D1249" s="51">
        <v>15296</v>
      </c>
      <c r="E1249" s="51" t="s">
        <v>914</v>
      </c>
      <c r="G1249" s="51" t="s">
        <v>9115</v>
      </c>
      <c r="H1249" s="51" t="s">
        <v>5049</v>
      </c>
    </row>
    <row r="1250" spans="1:8" x14ac:dyDescent="0.25">
      <c r="A1250" s="50" t="s">
        <v>9116</v>
      </c>
      <c r="B1250" s="50" t="s">
        <v>482</v>
      </c>
      <c r="C1250" s="50" t="s">
        <v>9117</v>
      </c>
      <c r="D1250" s="51">
        <v>1501</v>
      </c>
      <c r="E1250" s="51" t="s">
        <v>914</v>
      </c>
      <c r="G1250" s="51" t="s">
        <v>8087</v>
      </c>
    </row>
    <row r="1251" spans="1:8" ht="30" x14ac:dyDescent="0.25">
      <c r="A1251" s="50" t="s">
        <v>9118</v>
      </c>
      <c r="B1251" s="50" t="s">
        <v>482</v>
      </c>
      <c r="C1251" s="50" t="s">
        <v>9119</v>
      </c>
      <c r="D1251" s="51">
        <v>4054</v>
      </c>
      <c r="E1251" s="51" t="s">
        <v>914</v>
      </c>
      <c r="F1251" s="51" t="s">
        <v>5512</v>
      </c>
      <c r="G1251" s="51" t="s">
        <v>9120</v>
      </c>
      <c r="H1251" s="51" t="s">
        <v>9121</v>
      </c>
    </row>
    <row r="1252" spans="1:8" ht="30" x14ac:dyDescent="0.25">
      <c r="A1252" s="50" t="s">
        <v>9122</v>
      </c>
      <c r="B1252" s="50" t="s">
        <v>482</v>
      </c>
      <c r="C1252" s="50" t="s">
        <v>9123</v>
      </c>
      <c r="D1252" s="51">
        <v>6924</v>
      </c>
      <c r="E1252" s="51" t="s">
        <v>914</v>
      </c>
      <c r="F1252" s="51" t="s">
        <v>5043</v>
      </c>
      <c r="G1252" s="51" t="s">
        <v>5044</v>
      </c>
      <c r="H1252" s="51" t="s">
        <v>7100</v>
      </c>
    </row>
    <row r="1253" spans="1:8" ht="30" x14ac:dyDescent="0.25">
      <c r="A1253" s="50" t="s">
        <v>9124</v>
      </c>
      <c r="B1253" s="50" t="s">
        <v>482</v>
      </c>
      <c r="C1253" s="50" t="s">
        <v>9125</v>
      </c>
      <c r="D1253" s="51">
        <v>3336</v>
      </c>
      <c r="E1253" s="51" t="s">
        <v>914</v>
      </c>
      <c r="F1253" s="51" t="s">
        <v>1541</v>
      </c>
      <c r="G1253" s="51" t="s">
        <v>9126</v>
      </c>
      <c r="H1253" s="51" t="s">
        <v>9127</v>
      </c>
    </row>
    <row r="1254" spans="1:8" x14ac:dyDescent="0.25">
      <c r="A1254" s="50" t="s">
        <v>9128</v>
      </c>
      <c r="B1254" s="50" t="s">
        <v>482</v>
      </c>
      <c r="C1254" s="50" t="s">
        <v>9129</v>
      </c>
      <c r="D1254" s="51">
        <v>8356</v>
      </c>
      <c r="E1254" s="51" t="s">
        <v>952</v>
      </c>
      <c r="F1254" s="51" t="s">
        <v>973</v>
      </c>
      <c r="G1254" s="51" t="s">
        <v>948</v>
      </c>
      <c r="H1254" s="51" t="s">
        <v>1193</v>
      </c>
    </row>
    <row r="1255" spans="1:8" x14ac:dyDescent="0.25">
      <c r="A1255" s="50" t="s">
        <v>9130</v>
      </c>
      <c r="B1255" s="50" t="s">
        <v>482</v>
      </c>
      <c r="C1255" s="50" t="s">
        <v>9131</v>
      </c>
      <c r="D1255" s="51">
        <v>3105</v>
      </c>
      <c r="E1255" s="51" t="s">
        <v>952</v>
      </c>
      <c r="F1255" s="51" t="s">
        <v>973</v>
      </c>
      <c r="G1255" s="51" t="s">
        <v>948</v>
      </c>
      <c r="H1255" s="51" t="s">
        <v>1161</v>
      </c>
    </row>
    <row r="1256" spans="1:8" x14ac:dyDescent="0.25">
      <c r="A1256" s="50" t="s">
        <v>9132</v>
      </c>
      <c r="B1256" s="50" t="s">
        <v>482</v>
      </c>
      <c r="C1256" s="50" t="s">
        <v>9133</v>
      </c>
      <c r="D1256" s="51">
        <v>225</v>
      </c>
      <c r="E1256" s="51" t="s">
        <v>914</v>
      </c>
      <c r="G1256" s="51" t="s">
        <v>9134</v>
      </c>
      <c r="H1256" s="51" t="s">
        <v>9135</v>
      </c>
    </row>
    <row r="1257" spans="1:8" x14ac:dyDescent="0.25">
      <c r="A1257" s="50" t="s">
        <v>9136</v>
      </c>
      <c r="B1257" s="50" t="s">
        <v>482</v>
      </c>
      <c r="C1257" s="50" t="s">
        <v>9137</v>
      </c>
      <c r="D1257" s="51">
        <v>941</v>
      </c>
      <c r="E1257" s="51" t="s">
        <v>952</v>
      </c>
      <c r="G1257" s="51" t="s">
        <v>948</v>
      </c>
      <c r="H1257" s="51" t="s">
        <v>3113</v>
      </c>
    </row>
    <row r="1258" spans="1:8" ht="30" x14ac:dyDescent="0.25">
      <c r="A1258" s="50" t="s">
        <v>9138</v>
      </c>
      <c r="B1258" s="50" t="s">
        <v>482</v>
      </c>
      <c r="C1258" s="50" t="s">
        <v>9139</v>
      </c>
      <c r="D1258" s="51">
        <v>396</v>
      </c>
      <c r="E1258" s="51" t="s">
        <v>914</v>
      </c>
      <c r="G1258" s="51" t="s">
        <v>9140</v>
      </c>
    </row>
    <row r="1259" spans="1:8" x14ac:dyDescent="0.25">
      <c r="A1259" s="50" t="s">
        <v>9141</v>
      </c>
      <c r="B1259" s="50" t="s">
        <v>482</v>
      </c>
      <c r="C1259" s="50" t="s">
        <v>9142</v>
      </c>
      <c r="D1259" s="51">
        <v>2558</v>
      </c>
      <c r="E1259" s="51" t="s">
        <v>914</v>
      </c>
      <c r="G1259" s="51" t="s">
        <v>948</v>
      </c>
      <c r="H1259" s="51" t="s">
        <v>7453</v>
      </c>
    </row>
    <row r="1260" spans="1:8" x14ac:dyDescent="0.25">
      <c r="A1260" s="50" t="s">
        <v>9143</v>
      </c>
      <c r="B1260" s="50" t="s">
        <v>482</v>
      </c>
      <c r="C1260" s="50" t="s">
        <v>9144</v>
      </c>
      <c r="D1260" s="51">
        <v>6285</v>
      </c>
      <c r="E1260" s="51" t="s">
        <v>952</v>
      </c>
      <c r="F1260" s="51" t="s">
        <v>973</v>
      </c>
      <c r="G1260" s="51" t="s">
        <v>948</v>
      </c>
      <c r="H1260" s="51" t="s">
        <v>975</v>
      </c>
    </row>
    <row r="1261" spans="1:8" x14ac:dyDescent="0.25">
      <c r="A1261" s="50" t="s">
        <v>9145</v>
      </c>
      <c r="B1261" s="50" t="s">
        <v>482</v>
      </c>
      <c r="C1261" s="50" t="s">
        <v>9146</v>
      </c>
      <c r="D1261" s="51">
        <v>1810</v>
      </c>
      <c r="E1261" s="51" t="s">
        <v>914</v>
      </c>
      <c r="G1261" s="51" t="s">
        <v>9147</v>
      </c>
    </row>
    <row r="1262" spans="1:8" x14ac:dyDescent="0.25">
      <c r="A1262" s="50" t="s">
        <v>9148</v>
      </c>
      <c r="B1262" s="50" t="s">
        <v>482</v>
      </c>
      <c r="C1262" s="50" t="s">
        <v>9149</v>
      </c>
      <c r="D1262" s="51">
        <v>399</v>
      </c>
      <c r="E1262" s="51" t="s">
        <v>914</v>
      </c>
      <c r="G1262" s="51" t="s">
        <v>9150</v>
      </c>
    </row>
    <row r="1263" spans="1:8" x14ac:dyDescent="0.25">
      <c r="A1263" s="50" t="s">
        <v>9151</v>
      </c>
      <c r="B1263" s="50" t="s">
        <v>482</v>
      </c>
      <c r="C1263" s="50" t="s">
        <v>9152</v>
      </c>
      <c r="D1263" s="51">
        <v>6783</v>
      </c>
      <c r="E1263" s="51" t="s">
        <v>914</v>
      </c>
      <c r="G1263" s="51" t="s">
        <v>9153</v>
      </c>
    </row>
    <row r="1264" spans="1:8" ht="30" x14ac:dyDescent="0.25">
      <c r="A1264" s="50" t="s">
        <v>9154</v>
      </c>
      <c r="B1264" s="50" t="s">
        <v>482</v>
      </c>
      <c r="C1264" s="50" t="s">
        <v>9155</v>
      </c>
      <c r="D1264" s="51">
        <v>2672</v>
      </c>
      <c r="E1264" s="51" t="s">
        <v>914</v>
      </c>
      <c r="F1264" s="51" t="s">
        <v>2309</v>
      </c>
      <c r="G1264" s="51" t="s">
        <v>4475</v>
      </c>
      <c r="H1264" s="51" t="s">
        <v>2322</v>
      </c>
    </row>
    <row r="1265" spans="1:8" ht="30" x14ac:dyDescent="0.25">
      <c r="A1265" s="50" t="s">
        <v>9156</v>
      </c>
      <c r="B1265" s="50" t="s">
        <v>482</v>
      </c>
      <c r="C1265" s="50" t="s">
        <v>9157</v>
      </c>
      <c r="D1265" s="51">
        <v>1870</v>
      </c>
      <c r="E1265" s="51" t="s">
        <v>914</v>
      </c>
      <c r="F1265" s="51" t="s">
        <v>1570</v>
      </c>
      <c r="G1265" s="51" t="s">
        <v>9158</v>
      </c>
      <c r="H1265" s="51" t="s">
        <v>9159</v>
      </c>
    </row>
    <row r="1266" spans="1:8" x14ac:dyDescent="0.25">
      <c r="A1266" s="50" t="s">
        <v>9160</v>
      </c>
      <c r="B1266" s="50" t="s">
        <v>482</v>
      </c>
      <c r="C1266" s="50" t="s">
        <v>9161</v>
      </c>
      <c r="D1266" s="51">
        <v>3892</v>
      </c>
      <c r="E1266" s="51" t="s">
        <v>914</v>
      </c>
      <c r="G1266" s="51" t="s">
        <v>9162</v>
      </c>
    </row>
    <row r="1267" spans="1:8" ht="30" x14ac:dyDescent="0.25">
      <c r="A1267" s="50" t="s">
        <v>9163</v>
      </c>
      <c r="B1267" s="50" t="s">
        <v>482</v>
      </c>
      <c r="C1267" s="50" t="s">
        <v>9164</v>
      </c>
      <c r="D1267" s="51">
        <v>2376</v>
      </c>
      <c r="E1267" s="51" t="s">
        <v>914</v>
      </c>
      <c r="F1267" s="51" t="s">
        <v>1775</v>
      </c>
      <c r="G1267" s="51" t="s">
        <v>9165</v>
      </c>
      <c r="H1267" s="51" t="s">
        <v>9166</v>
      </c>
    </row>
    <row r="1268" spans="1:8" ht="30" x14ac:dyDescent="0.25">
      <c r="A1268" s="50" t="s">
        <v>9167</v>
      </c>
      <c r="B1268" s="50" t="s">
        <v>482</v>
      </c>
      <c r="C1268" s="50" t="s">
        <v>9168</v>
      </c>
      <c r="D1268" s="51">
        <v>1985</v>
      </c>
      <c r="E1268" s="51" t="s">
        <v>914</v>
      </c>
      <c r="F1268" s="51" t="s">
        <v>1775</v>
      </c>
      <c r="G1268" s="51" t="s">
        <v>9165</v>
      </c>
      <c r="H1268" s="51" t="s">
        <v>9166</v>
      </c>
    </row>
    <row r="1269" spans="1:8" ht="30" x14ac:dyDescent="0.25">
      <c r="A1269" s="50" t="s">
        <v>9169</v>
      </c>
      <c r="B1269" s="50" t="s">
        <v>482</v>
      </c>
      <c r="C1269" s="50" t="s">
        <v>9170</v>
      </c>
      <c r="D1269" s="51">
        <v>1694</v>
      </c>
      <c r="E1269" s="51" t="s">
        <v>914</v>
      </c>
      <c r="F1269" s="51" t="s">
        <v>1775</v>
      </c>
      <c r="G1269" s="51" t="s">
        <v>9165</v>
      </c>
      <c r="H1269" s="51" t="s">
        <v>9166</v>
      </c>
    </row>
    <row r="1270" spans="1:8" ht="30" x14ac:dyDescent="0.25">
      <c r="A1270" s="50" t="s">
        <v>9171</v>
      </c>
      <c r="B1270" s="50" t="s">
        <v>482</v>
      </c>
      <c r="C1270" s="50" t="s">
        <v>9172</v>
      </c>
      <c r="D1270" s="51">
        <v>2257</v>
      </c>
      <c r="E1270" s="51" t="s">
        <v>914</v>
      </c>
      <c r="G1270" s="51" t="s">
        <v>1746</v>
      </c>
      <c r="H1270" s="51" t="s">
        <v>1747</v>
      </c>
    </row>
    <row r="1271" spans="1:8" x14ac:dyDescent="0.25">
      <c r="A1271" s="50" t="s">
        <v>9173</v>
      </c>
      <c r="B1271" s="50" t="s">
        <v>482</v>
      </c>
      <c r="C1271" s="50" t="s">
        <v>9174</v>
      </c>
      <c r="D1271" s="51">
        <v>3521</v>
      </c>
      <c r="E1271" s="51" t="s">
        <v>914</v>
      </c>
      <c r="G1271" s="51" t="s">
        <v>9175</v>
      </c>
      <c r="H1271" s="51" t="s">
        <v>9176</v>
      </c>
    </row>
    <row r="1272" spans="1:8" ht="90" x14ac:dyDescent="0.25">
      <c r="A1272" s="50" t="s">
        <v>9177</v>
      </c>
      <c r="B1272" s="50" t="s">
        <v>482</v>
      </c>
      <c r="C1272" s="50" t="s">
        <v>9178</v>
      </c>
      <c r="D1272" s="51">
        <v>11375</v>
      </c>
      <c r="E1272" s="51" t="s">
        <v>914</v>
      </c>
      <c r="F1272" s="51" t="s">
        <v>2126</v>
      </c>
      <c r="G1272" s="51" t="s">
        <v>2010</v>
      </c>
      <c r="H1272" s="51" t="s">
        <v>9179</v>
      </c>
    </row>
    <row r="1273" spans="1:8" x14ac:dyDescent="0.25">
      <c r="A1273" s="50" t="s">
        <v>9180</v>
      </c>
      <c r="B1273" s="50" t="s">
        <v>482</v>
      </c>
      <c r="C1273" s="50" t="s">
        <v>9181</v>
      </c>
      <c r="D1273" s="51">
        <v>7497</v>
      </c>
      <c r="E1273" s="51" t="s">
        <v>914</v>
      </c>
      <c r="F1273" s="51" t="s">
        <v>5268</v>
      </c>
      <c r="G1273" s="51" t="s">
        <v>9182</v>
      </c>
      <c r="H1273" s="51" t="s">
        <v>9183</v>
      </c>
    </row>
    <row r="1274" spans="1:8" x14ac:dyDescent="0.25">
      <c r="A1274" s="50" t="s">
        <v>9184</v>
      </c>
      <c r="B1274" s="50" t="s">
        <v>482</v>
      </c>
      <c r="C1274" s="50" t="s">
        <v>9185</v>
      </c>
      <c r="D1274" s="51">
        <v>3177</v>
      </c>
      <c r="E1274" s="51" t="s">
        <v>952</v>
      </c>
      <c r="F1274" s="51" t="s">
        <v>973</v>
      </c>
      <c r="G1274" s="51" t="s">
        <v>948</v>
      </c>
      <c r="H1274" s="51" t="s">
        <v>975</v>
      </c>
    </row>
    <row r="1275" spans="1:8" x14ac:dyDescent="0.25">
      <c r="A1275" s="50" t="s">
        <v>9186</v>
      </c>
      <c r="B1275" s="50" t="s">
        <v>482</v>
      </c>
      <c r="C1275" s="50" t="s">
        <v>9187</v>
      </c>
      <c r="D1275" s="51">
        <v>1599</v>
      </c>
      <c r="E1275" s="51" t="s">
        <v>952</v>
      </c>
      <c r="G1275" s="51" t="s">
        <v>948</v>
      </c>
      <c r="H1275" s="51" t="s">
        <v>3113</v>
      </c>
    </row>
    <row r="1276" spans="1:8" x14ac:dyDescent="0.25">
      <c r="A1276" s="50" t="s">
        <v>9188</v>
      </c>
      <c r="B1276" s="50" t="s">
        <v>482</v>
      </c>
      <c r="C1276" s="50" t="s">
        <v>9189</v>
      </c>
      <c r="D1276" s="51">
        <v>2413</v>
      </c>
      <c r="E1276" s="51" t="s">
        <v>914</v>
      </c>
      <c r="G1276" s="51" t="s">
        <v>9190</v>
      </c>
    </row>
    <row r="1277" spans="1:8" ht="45" x14ac:dyDescent="0.25">
      <c r="A1277" s="50" t="s">
        <v>9191</v>
      </c>
      <c r="B1277" s="50" t="s">
        <v>482</v>
      </c>
      <c r="C1277" s="50" t="s">
        <v>9192</v>
      </c>
      <c r="D1277" s="51">
        <v>9205</v>
      </c>
      <c r="E1277" s="51" t="s">
        <v>914</v>
      </c>
      <c r="F1277" s="51" t="s">
        <v>1321</v>
      </c>
      <c r="G1277" s="51" t="s">
        <v>2248</v>
      </c>
      <c r="H1277" s="51" t="s">
        <v>7656</v>
      </c>
    </row>
    <row r="1278" spans="1:8" x14ac:dyDescent="0.25">
      <c r="A1278" s="50" t="s">
        <v>9193</v>
      </c>
      <c r="B1278" s="50" t="s">
        <v>482</v>
      </c>
      <c r="C1278" s="50" t="s">
        <v>9194</v>
      </c>
      <c r="D1278" s="51">
        <v>611</v>
      </c>
      <c r="E1278" s="51" t="s">
        <v>914</v>
      </c>
      <c r="G1278" s="51" t="s">
        <v>9195</v>
      </c>
    </row>
    <row r="1279" spans="1:8" ht="30" x14ac:dyDescent="0.25">
      <c r="A1279" s="50" t="s">
        <v>9196</v>
      </c>
      <c r="B1279" s="50" t="s">
        <v>482</v>
      </c>
      <c r="C1279" s="50" t="s">
        <v>9197</v>
      </c>
      <c r="D1279" s="51">
        <v>795</v>
      </c>
      <c r="E1279" s="51" t="s">
        <v>914</v>
      </c>
      <c r="F1279" s="51" t="s">
        <v>5512</v>
      </c>
      <c r="G1279" s="51" t="s">
        <v>9198</v>
      </c>
      <c r="H1279" s="51" t="s">
        <v>9121</v>
      </c>
    </row>
    <row r="1280" spans="1:8" x14ac:dyDescent="0.25">
      <c r="A1280" s="50" t="s">
        <v>9199</v>
      </c>
      <c r="B1280" s="50" t="s">
        <v>482</v>
      </c>
      <c r="C1280" s="50" t="s">
        <v>9200</v>
      </c>
      <c r="D1280" s="51">
        <v>1339</v>
      </c>
      <c r="E1280" s="51" t="s">
        <v>914</v>
      </c>
      <c r="G1280" s="51" t="s">
        <v>9201</v>
      </c>
    </row>
    <row r="1281" spans="1:8" x14ac:dyDescent="0.25">
      <c r="A1281" s="50" t="s">
        <v>9202</v>
      </c>
      <c r="B1281" s="50" t="s">
        <v>482</v>
      </c>
      <c r="C1281" s="50" t="s">
        <v>9203</v>
      </c>
      <c r="D1281" s="51">
        <v>3145</v>
      </c>
      <c r="E1281" s="51" t="s">
        <v>914</v>
      </c>
      <c r="G1281" s="51" t="s">
        <v>2037</v>
      </c>
    </row>
    <row r="1282" spans="1:8" x14ac:dyDescent="0.25">
      <c r="E1282" s="51"/>
    </row>
    <row r="1283" spans="1:8" x14ac:dyDescent="0.25">
      <c r="A1283" s="53" t="s">
        <v>879</v>
      </c>
      <c r="E1283" s="51"/>
    </row>
    <row r="1284" spans="1:8" ht="45" x14ac:dyDescent="0.25">
      <c r="A1284" s="50" t="s">
        <v>9204</v>
      </c>
      <c r="B1284" s="50" t="s">
        <v>482</v>
      </c>
      <c r="C1284" s="50" t="s">
        <v>9205</v>
      </c>
      <c r="D1284" s="51">
        <v>2048</v>
      </c>
      <c r="E1284" s="51" t="s">
        <v>914</v>
      </c>
      <c r="F1284" s="51" t="s">
        <v>973</v>
      </c>
      <c r="G1284" s="51" t="s">
        <v>2962</v>
      </c>
      <c r="H1284" s="51" t="s">
        <v>3738</v>
      </c>
    </row>
    <row r="1285" spans="1:8" ht="45" x14ac:dyDescent="0.25">
      <c r="A1285" s="50" t="s">
        <v>9206</v>
      </c>
      <c r="B1285" s="50" t="s">
        <v>482</v>
      </c>
      <c r="C1285" s="50" t="s">
        <v>9207</v>
      </c>
      <c r="D1285" s="51">
        <v>2071</v>
      </c>
      <c r="E1285" s="51" t="s">
        <v>914</v>
      </c>
      <c r="F1285" s="51" t="s">
        <v>973</v>
      </c>
      <c r="G1285" s="51" t="s">
        <v>2962</v>
      </c>
      <c r="H1285" s="51" t="s">
        <v>3738</v>
      </c>
    </row>
    <row r="1286" spans="1:8" x14ac:dyDescent="0.25">
      <c r="A1286" s="50" t="s">
        <v>9208</v>
      </c>
      <c r="B1286" s="50" t="s">
        <v>482</v>
      </c>
      <c r="C1286" s="50" t="s">
        <v>9209</v>
      </c>
      <c r="D1286" s="51">
        <v>1400</v>
      </c>
      <c r="E1286" s="51" t="s">
        <v>914</v>
      </c>
      <c r="F1286" s="51" t="s">
        <v>7148</v>
      </c>
      <c r="G1286" s="51" t="s">
        <v>9210</v>
      </c>
      <c r="H1286" s="51" t="s">
        <v>9211</v>
      </c>
    </row>
    <row r="1287" spans="1:8" ht="30" x14ac:dyDescent="0.25">
      <c r="A1287" s="50" t="s">
        <v>9212</v>
      </c>
      <c r="B1287" s="50" t="s">
        <v>482</v>
      </c>
      <c r="C1287" s="50" t="s">
        <v>9213</v>
      </c>
      <c r="D1287" s="51">
        <v>2866</v>
      </c>
      <c r="E1287" s="51" t="s">
        <v>952</v>
      </c>
      <c r="F1287" s="51" t="s">
        <v>973</v>
      </c>
      <c r="G1287" s="51" t="s">
        <v>953</v>
      </c>
      <c r="H1287" s="51" t="s">
        <v>2931</v>
      </c>
    </row>
    <row r="1288" spans="1:8" ht="60" x14ac:dyDescent="0.25">
      <c r="A1288" s="50" t="s">
        <v>9214</v>
      </c>
      <c r="B1288" s="50" t="s">
        <v>482</v>
      </c>
      <c r="C1288" s="50" t="s">
        <v>9215</v>
      </c>
      <c r="D1288" s="51">
        <v>16455</v>
      </c>
      <c r="E1288" s="51" t="s">
        <v>914</v>
      </c>
      <c r="F1288" s="51" t="s">
        <v>2643</v>
      </c>
      <c r="G1288" s="51" t="s">
        <v>9216</v>
      </c>
      <c r="H1288" s="51" t="s">
        <v>9217</v>
      </c>
    </row>
    <row r="1289" spans="1:8" ht="45" x14ac:dyDescent="0.25">
      <c r="A1289" s="50" t="s">
        <v>9218</v>
      </c>
      <c r="B1289" s="50" t="s">
        <v>482</v>
      </c>
      <c r="C1289" s="50" t="s">
        <v>9219</v>
      </c>
      <c r="D1289" s="51">
        <v>654</v>
      </c>
      <c r="E1289" s="51" t="s">
        <v>914</v>
      </c>
      <c r="F1289" s="51" t="s">
        <v>9220</v>
      </c>
      <c r="G1289" s="51" t="s">
        <v>9221</v>
      </c>
      <c r="H1289" s="51" t="s">
        <v>9222</v>
      </c>
    </row>
    <row r="1290" spans="1:8" x14ac:dyDescent="0.25">
      <c r="A1290" s="50" t="s">
        <v>9223</v>
      </c>
      <c r="B1290" s="50" t="s">
        <v>482</v>
      </c>
      <c r="C1290" s="50" t="s">
        <v>9224</v>
      </c>
      <c r="D1290" s="51">
        <v>1074</v>
      </c>
      <c r="E1290" s="51" t="s">
        <v>914</v>
      </c>
      <c r="F1290" s="51" t="s">
        <v>5585</v>
      </c>
      <c r="G1290" s="51" t="s">
        <v>9225</v>
      </c>
      <c r="H1290" s="51" t="s">
        <v>9226</v>
      </c>
    </row>
    <row r="1291" spans="1:8" x14ac:dyDescent="0.25">
      <c r="A1291" s="50" t="s">
        <v>9227</v>
      </c>
      <c r="B1291" s="50" t="s">
        <v>482</v>
      </c>
      <c r="C1291" s="50" t="s">
        <v>9228</v>
      </c>
      <c r="D1291" s="51">
        <v>757</v>
      </c>
      <c r="E1291" s="51" t="s">
        <v>914</v>
      </c>
      <c r="G1291" s="51" t="s">
        <v>5989</v>
      </c>
      <c r="H1291" s="51" t="s">
        <v>5990</v>
      </c>
    </row>
    <row r="1292" spans="1:8" x14ac:dyDescent="0.25">
      <c r="A1292" s="50" t="s">
        <v>9229</v>
      </c>
      <c r="B1292" s="50" t="s">
        <v>482</v>
      </c>
      <c r="C1292" s="50" t="s">
        <v>9230</v>
      </c>
      <c r="D1292" s="51">
        <v>7216</v>
      </c>
      <c r="E1292" s="51" t="s">
        <v>914</v>
      </c>
      <c r="F1292" s="51" t="s">
        <v>973</v>
      </c>
      <c r="G1292" s="51" t="s">
        <v>9231</v>
      </c>
      <c r="H1292" s="51" t="s">
        <v>4819</v>
      </c>
    </row>
    <row r="1293" spans="1:8" x14ac:dyDescent="0.25">
      <c r="A1293" s="50" t="s">
        <v>9232</v>
      </c>
      <c r="B1293" s="50" t="s">
        <v>482</v>
      </c>
      <c r="C1293" s="50" t="s">
        <v>9233</v>
      </c>
      <c r="D1293" s="51">
        <v>1754</v>
      </c>
      <c r="E1293" s="51" t="s">
        <v>914</v>
      </c>
      <c r="F1293" s="51" t="s">
        <v>1491</v>
      </c>
      <c r="G1293" s="51" t="s">
        <v>4494</v>
      </c>
      <c r="H1293" s="51" t="s">
        <v>2586</v>
      </c>
    </row>
    <row r="1294" spans="1:8" x14ac:dyDescent="0.25">
      <c r="A1294" s="50" t="s">
        <v>9234</v>
      </c>
      <c r="B1294" s="50" t="s">
        <v>482</v>
      </c>
      <c r="C1294" s="50" t="s">
        <v>9235</v>
      </c>
      <c r="D1294" s="51">
        <v>1804</v>
      </c>
      <c r="E1294" s="51" t="s">
        <v>914</v>
      </c>
      <c r="F1294" s="51" t="s">
        <v>1491</v>
      </c>
      <c r="G1294" s="51" t="s">
        <v>4494</v>
      </c>
      <c r="H1294" s="51" t="s">
        <v>2586</v>
      </c>
    </row>
    <row r="1295" spans="1:8" x14ac:dyDescent="0.25">
      <c r="A1295" s="50" t="s">
        <v>9236</v>
      </c>
      <c r="B1295" s="50" t="s">
        <v>482</v>
      </c>
      <c r="C1295" s="50" t="s">
        <v>9237</v>
      </c>
      <c r="D1295" s="51">
        <v>1742</v>
      </c>
      <c r="E1295" s="51" t="s">
        <v>914</v>
      </c>
      <c r="F1295" s="51" t="s">
        <v>1491</v>
      </c>
      <c r="G1295" s="51" t="s">
        <v>4494</v>
      </c>
      <c r="H1295" s="51" t="s">
        <v>2586</v>
      </c>
    </row>
    <row r="1296" spans="1:8" ht="30" x14ac:dyDescent="0.25">
      <c r="A1296" s="50" t="s">
        <v>9238</v>
      </c>
      <c r="B1296" s="50" t="s">
        <v>482</v>
      </c>
      <c r="C1296" s="50" t="s">
        <v>9239</v>
      </c>
      <c r="D1296" s="51">
        <v>2141</v>
      </c>
      <c r="E1296" s="51" t="s">
        <v>914</v>
      </c>
      <c r="F1296" s="51" t="s">
        <v>9240</v>
      </c>
      <c r="G1296" s="51" t="s">
        <v>9241</v>
      </c>
      <c r="H1296" s="51" t="s">
        <v>9242</v>
      </c>
    </row>
    <row r="1297" spans="1:8" ht="45" x14ac:dyDescent="0.25">
      <c r="A1297" s="50" t="s">
        <v>9243</v>
      </c>
      <c r="B1297" s="50" t="s">
        <v>482</v>
      </c>
      <c r="C1297" s="50" t="s">
        <v>9244</v>
      </c>
      <c r="D1297" s="51">
        <v>7509</v>
      </c>
      <c r="E1297" s="51" t="s">
        <v>914</v>
      </c>
      <c r="F1297" s="51" t="s">
        <v>9245</v>
      </c>
      <c r="G1297" s="51" t="s">
        <v>9246</v>
      </c>
      <c r="H1297" s="51" t="s">
        <v>9247</v>
      </c>
    </row>
    <row r="1298" spans="1:8" x14ac:dyDescent="0.25">
      <c r="A1298" s="50" t="s">
        <v>9248</v>
      </c>
      <c r="B1298" s="50" t="s">
        <v>482</v>
      </c>
      <c r="C1298" s="50" t="s">
        <v>9249</v>
      </c>
      <c r="D1298" s="51">
        <v>920</v>
      </c>
      <c r="E1298" s="51" t="s">
        <v>914</v>
      </c>
      <c r="G1298" s="51" t="s">
        <v>2143</v>
      </c>
    </row>
    <row r="1299" spans="1:8" x14ac:dyDescent="0.25">
      <c r="A1299" s="50" t="s">
        <v>9250</v>
      </c>
      <c r="B1299" s="50" t="s">
        <v>482</v>
      </c>
      <c r="C1299" s="50" t="s">
        <v>9251</v>
      </c>
      <c r="D1299" s="51">
        <v>882</v>
      </c>
      <c r="E1299" s="51" t="s">
        <v>914</v>
      </c>
      <c r="G1299" s="51" t="s">
        <v>2143</v>
      </c>
    </row>
    <row r="1300" spans="1:8" x14ac:dyDescent="0.25">
      <c r="A1300" s="50" t="s">
        <v>9252</v>
      </c>
      <c r="B1300" s="50" t="s">
        <v>482</v>
      </c>
      <c r="C1300" s="50" t="s">
        <v>9253</v>
      </c>
      <c r="D1300" s="51">
        <v>2606</v>
      </c>
      <c r="E1300" s="51" t="s">
        <v>914</v>
      </c>
      <c r="G1300" s="51" t="s">
        <v>1176</v>
      </c>
      <c r="H1300" s="51" t="s">
        <v>1177</v>
      </c>
    </row>
    <row r="1301" spans="1:8" x14ac:dyDescent="0.25">
      <c r="A1301" s="50" t="s">
        <v>9254</v>
      </c>
      <c r="B1301" s="50" t="s">
        <v>482</v>
      </c>
      <c r="C1301" s="50" t="s">
        <v>9255</v>
      </c>
      <c r="D1301" s="51">
        <v>4657</v>
      </c>
      <c r="E1301" s="51" t="s">
        <v>914</v>
      </c>
      <c r="G1301" s="51" t="s">
        <v>2949</v>
      </c>
      <c r="H1301" s="51" t="s">
        <v>1177</v>
      </c>
    </row>
    <row r="1302" spans="1:8" x14ac:dyDescent="0.25">
      <c r="A1302" s="50" t="s">
        <v>9256</v>
      </c>
      <c r="B1302" s="50" t="s">
        <v>482</v>
      </c>
      <c r="C1302" s="50" t="s">
        <v>9257</v>
      </c>
      <c r="D1302" s="51">
        <v>1335</v>
      </c>
      <c r="E1302" s="51" t="s">
        <v>914</v>
      </c>
      <c r="G1302" s="51" t="s">
        <v>1176</v>
      </c>
      <c r="H1302" s="51" t="s">
        <v>1177</v>
      </c>
    </row>
    <row r="1303" spans="1:8" x14ac:dyDescent="0.25">
      <c r="A1303" s="50" t="s">
        <v>9258</v>
      </c>
      <c r="B1303" s="50" t="s">
        <v>482</v>
      </c>
      <c r="C1303" s="50" t="s">
        <v>9259</v>
      </c>
      <c r="D1303" s="51">
        <v>788</v>
      </c>
      <c r="E1303" s="51" t="s">
        <v>1054</v>
      </c>
      <c r="G1303" s="51" t="s">
        <v>1258</v>
      </c>
      <c r="H1303" s="51" t="s">
        <v>9260</v>
      </c>
    </row>
    <row r="1304" spans="1:8" ht="60" x14ac:dyDescent="0.25">
      <c r="A1304" s="50" t="s">
        <v>9261</v>
      </c>
      <c r="B1304" s="50" t="s">
        <v>482</v>
      </c>
      <c r="C1304" s="50" t="s">
        <v>9262</v>
      </c>
      <c r="D1304" s="51">
        <v>1587</v>
      </c>
      <c r="E1304" s="51" t="s">
        <v>914</v>
      </c>
      <c r="F1304" s="51" t="s">
        <v>9263</v>
      </c>
      <c r="G1304" s="51" t="s">
        <v>9264</v>
      </c>
      <c r="H1304" s="51" t="s">
        <v>9265</v>
      </c>
    </row>
    <row r="1305" spans="1:8" ht="30" x14ac:dyDescent="0.25">
      <c r="A1305" s="50" t="s">
        <v>9266</v>
      </c>
      <c r="B1305" s="50" t="s">
        <v>482</v>
      </c>
      <c r="C1305" s="50" t="s">
        <v>9267</v>
      </c>
      <c r="D1305" s="51">
        <v>423</v>
      </c>
      <c r="E1305" s="51" t="s">
        <v>914</v>
      </c>
      <c r="F1305" s="51" t="s">
        <v>9268</v>
      </c>
      <c r="G1305" s="51" t="s">
        <v>9269</v>
      </c>
      <c r="H1305" s="51" t="s">
        <v>9270</v>
      </c>
    </row>
    <row r="1306" spans="1:8" x14ac:dyDescent="0.25">
      <c r="A1306" s="50" t="s">
        <v>9271</v>
      </c>
      <c r="B1306" s="50" t="s">
        <v>482</v>
      </c>
      <c r="C1306" s="50" t="s">
        <v>9272</v>
      </c>
      <c r="D1306" s="51">
        <v>483</v>
      </c>
      <c r="E1306" s="51" t="s">
        <v>914</v>
      </c>
      <c r="G1306" s="51" t="s">
        <v>4386</v>
      </c>
      <c r="H1306" s="51" t="s">
        <v>4386</v>
      </c>
    </row>
    <row r="1307" spans="1:8" ht="30" x14ac:dyDescent="0.25">
      <c r="A1307" s="50" t="s">
        <v>9273</v>
      </c>
      <c r="B1307" s="50" t="s">
        <v>482</v>
      </c>
      <c r="C1307" s="50" t="s">
        <v>9274</v>
      </c>
      <c r="D1307" s="51">
        <v>2782</v>
      </c>
      <c r="E1307" s="51" t="s">
        <v>914</v>
      </c>
      <c r="F1307" s="51" t="s">
        <v>1280</v>
      </c>
      <c r="G1307" s="51" t="s">
        <v>925</v>
      </c>
      <c r="H1307" s="51" t="s">
        <v>2677</v>
      </c>
    </row>
    <row r="1308" spans="1:8" x14ac:dyDescent="0.25">
      <c r="A1308" s="50" t="s">
        <v>9275</v>
      </c>
      <c r="B1308" s="50" t="s">
        <v>482</v>
      </c>
      <c r="C1308" s="50" t="s">
        <v>9276</v>
      </c>
      <c r="D1308" s="51">
        <v>4348</v>
      </c>
      <c r="E1308" s="51" t="s">
        <v>914</v>
      </c>
      <c r="F1308" s="51" t="s">
        <v>1087</v>
      </c>
      <c r="G1308" s="51" t="s">
        <v>9036</v>
      </c>
      <c r="H1308" s="51" t="s">
        <v>9277</v>
      </c>
    </row>
    <row r="1309" spans="1:8" ht="30" x14ac:dyDescent="0.25">
      <c r="A1309" s="50" t="s">
        <v>9278</v>
      </c>
      <c r="B1309" s="50" t="s">
        <v>482</v>
      </c>
      <c r="C1309" s="50" t="s">
        <v>9279</v>
      </c>
      <c r="D1309" s="51">
        <v>1710</v>
      </c>
      <c r="E1309" s="51" t="s">
        <v>914</v>
      </c>
      <c r="G1309" s="51" t="s">
        <v>2608</v>
      </c>
      <c r="H1309" s="51" t="s">
        <v>2605</v>
      </c>
    </row>
    <row r="1310" spans="1:8" ht="120" x14ac:dyDescent="0.25">
      <c r="A1310" s="50" t="s">
        <v>9280</v>
      </c>
      <c r="B1310" s="50" t="s">
        <v>482</v>
      </c>
      <c r="C1310" s="50" t="s">
        <v>9281</v>
      </c>
      <c r="D1310" s="51">
        <v>6125</v>
      </c>
      <c r="E1310" s="51" t="s">
        <v>914</v>
      </c>
      <c r="F1310" s="51" t="s">
        <v>4990</v>
      </c>
      <c r="G1310" s="51" t="s">
        <v>5209</v>
      </c>
      <c r="H1310" s="51" t="s">
        <v>5210</v>
      </c>
    </row>
    <row r="1311" spans="1:8" ht="30" x14ac:dyDescent="0.25">
      <c r="A1311" s="50" t="s">
        <v>9282</v>
      </c>
      <c r="B1311" s="50" t="s">
        <v>482</v>
      </c>
      <c r="C1311" s="50" t="s">
        <v>9283</v>
      </c>
      <c r="D1311" s="51">
        <v>1158</v>
      </c>
      <c r="E1311" s="51" t="s">
        <v>914</v>
      </c>
      <c r="F1311" s="51" t="s">
        <v>9284</v>
      </c>
      <c r="G1311" s="51" t="s">
        <v>7848</v>
      </c>
      <c r="H1311" s="51" t="s">
        <v>9285</v>
      </c>
    </row>
    <row r="1312" spans="1:8" ht="30" x14ac:dyDescent="0.25">
      <c r="A1312" s="50" t="s">
        <v>9286</v>
      </c>
      <c r="B1312" s="50" t="s">
        <v>482</v>
      </c>
      <c r="C1312" s="50" t="s">
        <v>9287</v>
      </c>
      <c r="D1312" s="51">
        <v>2017</v>
      </c>
      <c r="E1312" s="51" t="s">
        <v>914</v>
      </c>
      <c r="G1312" s="51" t="s">
        <v>9288</v>
      </c>
    </row>
    <row r="1313" spans="1:8" ht="30" x14ac:dyDescent="0.25">
      <c r="A1313" s="50" t="s">
        <v>9289</v>
      </c>
      <c r="B1313" s="50" t="s">
        <v>482</v>
      </c>
      <c r="C1313" s="50" t="s">
        <v>9290</v>
      </c>
      <c r="D1313" s="51">
        <v>4103</v>
      </c>
      <c r="E1313" s="51" t="s">
        <v>914</v>
      </c>
      <c r="F1313" s="51" t="s">
        <v>4130</v>
      </c>
      <c r="G1313" s="51" t="s">
        <v>8607</v>
      </c>
      <c r="H1313" s="51" t="s">
        <v>4132</v>
      </c>
    </row>
    <row r="1314" spans="1:8" x14ac:dyDescent="0.25">
      <c r="A1314" s="50" t="s">
        <v>9291</v>
      </c>
      <c r="B1314" s="50" t="s">
        <v>482</v>
      </c>
      <c r="C1314" s="50" t="s">
        <v>9292</v>
      </c>
      <c r="D1314" s="51">
        <v>4326</v>
      </c>
      <c r="E1314" s="51" t="s">
        <v>914</v>
      </c>
      <c r="G1314" s="51" t="s">
        <v>9293</v>
      </c>
      <c r="H1314" s="51" t="s">
        <v>9294</v>
      </c>
    </row>
    <row r="1315" spans="1:8" ht="45" x14ac:dyDescent="0.25">
      <c r="A1315" s="50" t="s">
        <v>9295</v>
      </c>
      <c r="B1315" s="50" t="s">
        <v>482</v>
      </c>
      <c r="C1315" s="50" t="s">
        <v>9296</v>
      </c>
      <c r="D1315" s="51">
        <v>4385</v>
      </c>
      <c r="E1315" s="51" t="s">
        <v>914</v>
      </c>
      <c r="F1315" s="51" t="s">
        <v>1541</v>
      </c>
      <c r="G1315" s="51" t="s">
        <v>1542</v>
      </c>
      <c r="H1315" s="51" t="s">
        <v>1543</v>
      </c>
    </row>
    <row r="1316" spans="1:8" x14ac:dyDescent="0.25">
      <c r="A1316" s="50" t="s">
        <v>9297</v>
      </c>
      <c r="B1316" s="50" t="s">
        <v>482</v>
      </c>
      <c r="C1316" s="50" t="s">
        <v>9298</v>
      </c>
      <c r="D1316" s="51">
        <v>1842</v>
      </c>
      <c r="E1316" s="51" t="s">
        <v>914</v>
      </c>
      <c r="F1316" s="51" t="s">
        <v>3865</v>
      </c>
      <c r="G1316" s="51" t="s">
        <v>3619</v>
      </c>
      <c r="H1316" s="51" t="s">
        <v>9299</v>
      </c>
    </row>
    <row r="1317" spans="1:8" ht="30" x14ac:dyDescent="0.25">
      <c r="A1317" s="50" t="s">
        <v>9300</v>
      </c>
      <c r="B1317" s="50" t="s">
        <v>482</v>
      </c>
      <c r="C1317" s="50" t="s">
        <v>9301</v>
      </c>
      <c r="D1317" s="51">
        <v>3746</v>
      </c>
      <c r="E1317" s="51" t="s">
        <v>914</v>
      </c>
      <c r="F1317" s="51" t="s">
        <v>9302</v>
      </c>
      <c r="G1317" s="51" t="s">
        <v>9303</v>
      </c>
      <c r="H1317" s="51" t="s">
        <v>9304</v>
      </c>
    </row>
    <row r="1318" spans="1:8" x14ac:dyDescent="0.25">
      <c r="A1318" s="50" t="s">
        <v>9305</v>
      </c>
      <c r="B1318" s="50" t="s">
        <v>482</v>
      </c>
      <c r="C1318" s="50" t="s">
        <v>9306</v>
      </c>
      <c r="D1318" s="51">
        <v>1600</v>
      </c>
      <c r="E1318" s="51" t="s">
        <v>914</v>
      </c>
      <c r="G1318" s="51" t="s">
        <v>9307</v>
      </c>
      <c r="H1318" s="51" t="s">
        <v>9308</v>
      </c>
    </row>
    <row r="1319" spans="1:8" x14ac:dyDescent="0.25">
      <c r="A1319" s="50" t="s">
        <v>9309</v>
      </c>
      <c r="B1319" s="50" t="s">
        <v>482</v>
      </c>
      <c r="C1319" s="50" t="s">
        <v>9310</v>
      </c>
      <c r="D1319" s="51">
        <v>1218</v>
      </c>
      <c r="E1319" s="51" t="s">
        <v>914</v>
      </c>
      <c r="G1319" s="51" t="s">
        <v>4234</v>
      </c>
      <c r="H1319" s="51" t="s">
        <v>4235</v>
      </c>
    </row>
    <row r="1320" spans="1:8" x14ac:dyDescent="0.25">
      <c r="A1320" s="50" t="s">
        <v>9311</v>
      </c>
      <c r="B1320" s="50" t="s">
        <v>482</v>
      </c>
      <c r="C1320" s="50" t="s">
        <v>9312</v>
      </c>
      <c r="D1320" s="51">
        <v>2486</v>
      </c>
      <c r="E1320" s="51" t="s">
        <v>914</v>
      </c>
      <c r="G1320" s="51" t="s">
        <v>4234</v>
      </c>
      <c r="H1320" s="51" t="s">
        <v>4235</v>
      </c>
    </row>
    <row r="1321" spans="1:8" x14ac:dyDescent="0.25">
      <c r="A1321" s="50" t="s">
        <v>9313</v>
      </c>
      <c r="B1321" s="50" t="s">
        <v>482</v>
      </c>
      <c r="C1321" s="50" t="s">
        <v>9314</v>
      </c>
      <c r="D1321" s="51">
        <v>2209</v>
      </c>
      <c r="E1321" s="51" t="s">
        <v>914</v>
      </c>
      <c r="G1321" s="51" t="s">
        <v>4234</v>
      </c>
      <c r="H1321" s="51" t="s">
        <v>4235</v>
      </c>
    </row>
    <row r="1322" spans="1:8" x14ac:dyDescent="0.25">
      <c r="A1322" s="50" t="s">
        <v>9315</v>
      </c>
      <c r="B1322" s="50" t="s">
        <v>482</v>
      </c>
      <c r="C1322" s="50" t="s">
        <v>9316</v>
      </c>
      <c r="D1322" s="51">
        <v>828</v>
      </c>
      <c r="E1322" s="51" t="s">
        <v>914</v>
      </c>
      <c r="G1322" s="51" t="s">
        <v>9317</v>
      </c>
      <c r="H1322" s="51" t="s">
        <v>3248</v>
      </c>
    </row>
    <row r="1323" spans="1:8" x14ac:dyDescent="0.25">
      <c r="A1323" s="50" t="s">
        <v>9318</v>
      </c>
      <c r="B1323" s="50" t="s">
        <v>482</v>
      </c>
      <c r="C1323" s="50" t="s">
        <v>9319</v>
      </c>
      <c r="D1323" s="51">
        <v>441</v>
      </c>
      <c r="E1323" s="51" t="s">
        <v>914</v>
      </c>
      <c r="G1323" s="51" t="s">
        <v>9320</v>
      </c>
    </row>
    <row r="1324" spans="1:8" x14ac:dyDescent="0.25">
      <c r="A1324" s="50" t="s">
        <v>9321</v>
      </c>
      <c r="B1324" s="50" t="s">
        <v>482</v>
      </c>
      <c r="C1324" s="50" t="s">
        <v>9322</v>
      </c>
      <c r="D1324" s="51">
        <v>549</v>
      </c>
      <c r="E1324" s="51" t="s">
        <v>1054</v>
      </c>
      <c r="G1324" s="51" t="s">
        <v>4792</v>
      </c>
      <c r="H1324" s="51" t="s">
        <v>3645</v>
      </c>
    </row>
    <row r="1325" spans="1:8" ht="30" x14ac:dyDescent="0.25">
      <c r="A1325" s="50" t="s">
        <v>9323</v>
      </c>
      <c r="B1325" s="50" t="s">
        <v>482</v>
      </c>
      <c r="C1325" s="50" t="s">
        <v>9324</v>
      </c>
      <c r="D1325" s="51">
        <v>2714</v>
      </c>
      <c r="E1325" s="51" t="s">
        <v>914</v>
      </c>
      <c r="F1325" s="51" t="s">
        <v>9325</v>
      </c>
      <c r="G1325" s="51" t="s">
        <v>9326</v>
      </c>
      <c r="H1325" s="51" t="s">
        <v>9327</v>
      </c>
    </row>
    <row r="1326" spans="1:8" ht="30" x14ac:dyDescent="0.25">
      <c r="A1326" s="50" t="s">
        <v>9328</v>
      </c>
      <c r="B1326" s="50" t="s">
        <v>482</v>
      </c>
      <c r="C1326" s="50" t="s">
        <v>9329</v>
      </c>
      <c r="D1326" s="51">
        <v>4365</v>
      </c>
      <c r="E1326" s="51" t="s">
        <v>914</v>
      </c>
      <c r="F1326" s="51" t="s">
        <v>973</v>
      </c>
      <c r="G1326" s="51" t="s">
        <v>9330</v>
      </c>
      <c r="H1326" s="51" t="s">
        <v>7670</v>
      </c>
    </row>
    <row r="1327" spans="1:8" x14ac:dyDescent="0.25">
      <c r="A1327" s="50" t="s">
        <v>9331</v>
      </c>
      <c r="B1327" s="50" t="s">
        <v>482</v>
      </c>
      <c r="C1327" s="50" t="s">
        <v>9332</v>
      </c>
      <c r="D1327" s="51">
        <v>459</v>
      </c>
      <c r="E1327" s="51" t="s">
        <v>1054</v>
      </c>
      <c r="G1327" s="51" t="s">
        <v>2880</v>
      </c>
      <c r="H1327" s="51" t="s">
        <v>9333</v>
      </c>
    </row>
    <row r="1328" spans="1:8" x14ac:dyDescent="0.25">
      <c r="A1328" s="50" t="s">
        <v>9334</v>
      </c>
      <c r="B1328" s="50" t="s">
        <v>482</v>
      </c>
      <c r="C1328" s="50" t="s">
        <v>9335</v>
      </c>
      <c r="D1328" s="51">
        <v>696</v>
      </c>
      <c r="E1328" s="51" t="s">
        <v>1054</v>
      </c>
      <c r="G1328" s="51" t="s">
        <v>1055</v>
      </c>
    </row>
    <row r="1329" spans="1:8" x14ac:dyDescent="0.25">
      <c r="A1329" s="50" t="s">
        <v>9336</v>
      </c>
      <c r="B1329" s="50" t="s">
        <v>482</v>
      </c>
      <c r="C1329" s="50" t="s">
        <v>9337</v>
      </c>
      <c r="D1329" s="51">
        <v>1518</v>
      </c>
      <c r="E1329" s="51" t="s">
        <v>914</v>
      </c>
      <c r="G1329" s="51" t="s">
        <v>4033</v>
      </c>
      <c r="H1329" s="51" t="s">
        <v>1719</v>
      </c>
    </row>
    <row r="1330" spans="1:8" ht="60" x14ac:dyDescent="0.25">
      <c r="A1330" s="50" t="s">
        <v>9338</v>
      </c>
      <c r="B1330" s="50" t="s">
        <v>482</v>
      </c>
      <c r="C1330" s="50" t="s">
        <v>9339</v>
      </c>
      <c r="D1330" s="51">
        <v>1765</v>
      </c>
      <c r="E1330" s="51" t="s">
        <v>914</v>
      </c>
      <c r="F1330" s="51" t="s">
        <v>3966</v>
      </c>
      <c r="G1330" s="51" t="s">
        <v>3967</v>
      </c>
      <c r="H1330" s="51" t="s">
        <v>3968</v>
      </c>
    </row>
    <row r="1331" spans="1:8" ht="60" x14ac:dyDescent="0.25">
      <c r="A1331" s="50" t="s">
        <v>9340</v>
      </c>
      <c r="B1331" s="50" t="s">
        <v>482</v>
      </c>
      <c r="C1331" s="50" t="s">
        <v>9341</v>
      </c>
      <c r="D1331" s="51">
        <v>1738</v>
      </c>
      <c r="E1331" s="51" t="s">
        <v>914</v>
      </c>
      <c r="F1331" s="51" t="s">
        <v>3966</v>
      </c>
      <c r="G1331" s="51" t="s">
        <v>3967</v>
      </c>
      <c r="H1331" s="51" t="s">
        <v>3968</v>
      </c>
    </row>
    <row r="1332" spans="1:8" ht="60" x14ac:dyDescent="0.25">
      <c r="A1332" s="50" t="s">
        <v>9342</v>
      </c>
      <c r="B1332" s="50" t="s">
        <v>482</v>
      </c>
      <c r="C1332" s="50" t="s">
        <v>9343</v>
      </c>
      <c r="D1332" s="51">
        <v>1710</v>
      </c>
      <c r="E1332" s="51" t="s">
        <v>914</v>
      </c>
      <c r="F1332" s="51" t="s">
        <v>3966</v>
      </c>
      <c r="G1332" s="51" t="s">
        <v>3967</v>
      </c>
      <c r="H1332" s="51" t="s">
        <v>3968</v>
      </c>
    </row>
    <row r="1333" spans="1:8" x14ac:dyDescent="0.25">
      <c r="A1333" s="50" t="s">
        <v>9344</v>
      </c>
      <c r="B1333" s="50" t="s">
        <v>482</v>
      </c>
      <c r="C1333" s="50" t="s">
        <v>9345</v>
      </c>
      <c r="D1333" s="51">
        <v>264</v>
      </c>
      <c r="E1333" s="51" t="s">
        <v>1054</v>
      </c>
      <c r="G1333" s="51" t="s">
        <v>1063</v>
      </c>
    </row>
    <row r="1334" spans="1:8" x14ac:dyDescent="0.25">
      <c r="A1334" s="50" t="s">
        <v>9346</v>
      </c>
      <c r="B1334" s="50" t="s">
        <v>482</v>
      </c>
      <c r="C1334" s="50" t="s">
        <v>9347</v>
      </c>
      <c r="D1334" s="51">
        <v>1493</v>
      </c>
      <c r="E1334" s="51" t="s">
        <v>914</v>
      </c>
      <c r="G1334" s="51" t="s">
        <v>9348</v>
      </c>
    </row>
    <row r="1335" spans="1:8" x14ac:dyDescent="0.25">
      <c r="A1335" s="50" t="s">
        <v>9349</v>
      </c>
      <c r="B1335" s="50" t="s">
        <v>482</v>
      </c>
      <c r="C1335" s="50" t="s">
        <v>9350</v>
      </c>
      <c r="D1335" s="51">
        <v>1924</v>
      </c>
      <c r="E1335" s="51" t="s">
        <v>914</v>
      </c>
      <c r="G1335" s="51" t="s">
        <v>2883</v>
      </c>
    </row>
    <row r="1336" spans="1:8" x14ac:dyDescent="0.25">
      <c r="A1336" s="50" t="s">
        <v>9351</v>
      </c>
      <c r="B1336" s="50" t="s">
        <v>482</v>
      </c>
      <c r="C1336" s="50" t="s">
        <v>9352</v>
      </c>
      <c r="D1336" s="51">
        <v>33978</v>
      </c>
      <c r="E1336" s="51" t="s">
        <v>914</v>
      </c>
      <c r="G1336" s="51" t="s">
        <v>9353</v>
      </c>
      <c r="H1336" s="51" t="s">
        <v>9354</v>
      </c>
    </row>
    <row r="1337" spans="1:8" x14ac:dyDescent="0.25">
      <c r="A1337" s="50" t="s">
        <v>9355</v>
      </c>
      <c r="B1337" s="50" t="s">
        <v>482</v>
      </c>
      <c r="C1337" s="50" t="s">
        <v>9356</v>
      </c>
      <c r="D1337" s="51">
        <v>1834</v>
      </c>
      <c r="E1337" s="51" t="s">
        <v>952</v>
      </c>
      <c r="F1337" s="51" t="s">
        <v>973</v>
      </c>
      <c r="G1337" s="51" t="s">
        <v>974</v>
      </c>
      <c r="H1337" s="51" t="s">
        <v>1161</v>
      </c>
    </row>
    <row r="1338" spans="1:8" x14ac:dyDescent="0.25">
      <c r="A1338" s="50" t="s">
        <v>9357</v>
      </c>
      <c r="B1338" s="50" t="s">
        <v>482</v>
      </c>
      <c r="C1338" s="50" t="s">
        <v>9358</v>
      </c>
      <c r="D1338" s="51">
        <v>5015</v>
      </c>
      <c r="E1338" s="51" t="s">
        <v>914</v>
      </c>
      <c r="F1338" s="51" t="s">
        <v>1713</v>
      </c>
      <c r="G1338" s="51" t="s">
        <v>2578</v>
      </c>
      <c r="H1338" s="51" t="s">
        <v>9359</v>
      </c>
    </row>
    <row r="1339" spans="1:8" ht="30" x14ac:dyDescent="0.25">
      <c r="A1339" s="50" t="s">
        <v>9360</v>
      </c>
      <c r="B1339" s="50" t="s">
        <v>482</v>
      </c>
      <c r="C1339" s="50" t="s">
        <v>9361</v>
      </c>
      <c r="D1339" s="51">
        <v>3585</v>
      </c>
      <c r="E1339" s="51" t="s">
        <v>914</v>
      </c>
      <c r="G1339" s="51" t="s">
        <v>9362</v>
      </c>
      <c r="H1339" s="51" t="s">
        <v>9363</v>
      </c>
    </row>
    <row r="1340" spans="1:8" x14ac:dyDescent="0.25">
      <c r="A1340" s="50" t="s">
        <v>9364</v>
      </c>
      <c r="B1340" s="50" t="s">
        <v>482</v>
      </c>
      <c r="C1340" s="50" t="s">
        <v>9365</v>
      </c>
      <c r="D1340" s="51">
        <v>4195</v>
      </c>
      <c r="E1340" s="51" t="s">
        <v>914</v>
      </c>
      <c r="G1340" s="51" t="s">
        <v>9366</v>
      </c>
    </row>
    <row r="1342" spans="1:8" x14ac:dyDescent="0.25">
      <c r="A1342" s="53" t="s">
        <v>880</v>
      </c>
      <c r="E1342" s="51"/>
    </row>
    <row r="1343" spans="1:8" ht="30" x14ac:dyDescent="0.25">
      <c r="A1343" s="50" t="s">
        <v>9367</v>
      </c>
      <c r="B1343" s="50" t="s">
        <v>509</v>
      </c>
      <c r="C1343" s="50" t="s">
        <v>9368</v>
      </c>
      <c r="D1343" s="51">
        <v>4862</v>
      </c>
      <c r="E1343" s="51" t="s">
        <v>914</v>
      </c>
      <c r="F1343" s="51" t="s">
        <v>2309</v>
      </c>
      <c r="G1343" s="51" t="s">
        <v>9369</v>
      </c>
      <c r="H1343" s="51" t="s">
        <v>9370</v>
      </c>
    </row>
    <row r="1344" spans="1:8" ht="75" x14ac:dyDescent="0.25">
      <c r="A1344" s="50" t="s">
        <v>9371</v>
      </c>
      <c r="B1344" s="50" t="s">
        <v>509</v>
      </c>
      <c r="C1344" s="50" t="s">
        <v>9372</v>
      </c>
      <c r="D1344" s="51">
        <v>3756</v>
      </c>
      <c r="E1344" s="51" t="s">
        <v>914</v>
      </c>
      <c r="F1344" s="51" t="s">
        <v>9373</v>
      </c>
      <c r="G1344" s="51" t="s">
        <v>9374</v>
      </c>
      <c r="H1344" s="51" t="s">
        <v>9375</v>
      </c>
    </row>
    <row r="1345" spans="1:8" ht="30" x14ac:dyDescent="0.25">
      <c r="A1345" s="50" t="s">
        <v>9376</v>
      </c>
      <c r="B1345" s="50" t="s">
        <v>509</v>
      </c>
      <c r="C1345" s="50" t="s">
        <v>9377</v>
      </c>
      <c r="D1345" s="51">
        <v>8742</v>
      </c>
      <c r="E1345" s="51" t="s">
        <v>914</v>
      </c>
      <c r="F1345" s="51" t="s">
        <v>9378</v>
      </c>
      <c r="G1345" s="51" t="s">
        <v>4490</v>
      </c>
      <c r="H1345" s="51" t="s">
        <v>9379</v>
      </c>
    </row>
    <row r="1346" spans="1:8" x14ac:dyDescent="0.25">
      <c r="A1346" s="50" t="s">
        <v>9380</v>
      </c>
      <c r="B1346" s="50" t="s">
        <v>509</v>
      </c>
      <c r="C1346" s="50" t="s">
        <v>9381</v>
      </c>
      <c r="D1346" s="51">
        <v>12069</v>
      </c>
      <c r="E1346" s="51" t="s">
        <v>914</v>
      </c>
      <c r="F1346" s="51" t="s">
        <v>973</v>
      </c>
      <c r="G1346" s="51" t="s">
        <v>4490</v>
      </c>
      <c r="H1346" s="51" t="s">
        <v>4491</v>
      </c>
    </row>
    <row r="1347" spans="1:8" x14ac:dyDescent="0.25">
      <c r="A1347" s="50" t="s">
        <v>9382</v>
      </c>
      <c r="B1347" s="50" t="s">
        <v>509</v>
      </c>
      <c r="C1347" s="50" t="s">
        <v>9383</v>
      </c>
      <c r="D1347" s="51">
        <v>10254</v>
      </c>
      <c r="E1347" s="51" t="s">
        <v>914</v>
      </c>
      <c r="G1347" s="51" t="s">
        <v>4490</v>
      </c>
      <c r="H1347" s="51" t="s">
        <v>9384</v>
      </c>
    </row>
    <row r="1348" spans="1:8" ht="30" x14ac:dyDescent="0.25">
      <c r="A1348" s="50" t="s">
        <v>9385</v>
      </c>
      <c r="B1348" s="50" t="s">
        <v>509</v>
      </c>
      <c r="C1348" s="50" t="s">
        <v>9386</v>
      </c>
      <c r="D1348" s="51">
        <v>4773</v>
      </c>
      <c r="E1348" s="51" t="s">
        <v>914</v>
      </c>
      <c r="F1348" s="51" t="s">
        <v>9378</v>
      </c>
      <c r="G1348" s="51" t="s">
        <v>4490</v>
      </c>
      <c r="H1348" s="51" t="s">
        <v>9379</v>
      </c>
    </row>
    <row r="1349" spans="1:8" ht="60" x14ac:dyDescent="0.25">
      <c r="A1349" s="50" t="s">
        <v>9387</v>
      </c>
      <c r="B1349" s="50" t="s">
        <v>509</v>
      </c>
      <c r="C1349" s="50" t="s">
        <v>9388</v>
      </c>
      <c r="D1349" s="51">
        <v>1739</v>
      </c>
      <c r="E1349" s="51" t="s">
        <v>914</v>
      </c>
      <c r="F1349" s="51" t="s">
        <v>1553</v>
      </c>
      <c r="G1349" s="51" t="s">
        <v>2724</v>
      </c>
      <c r="H1349" s="51" t="s">
        <v>2259</v>
      </c>
    </row>
    <row r="1350" spans="1:8" ht="60" x14ac:dyDescent="0.25">
      <c r="A1350" s="50" t="s">
        <v>9389</v>
      </c>
      <c r="B1350" s="50" t="s">
        <v>509</v>
      </c>
      <c r="C1350" s="50" t="s">
        <v>9390</v>
      </c>
      <c r="D1350" s="51">
        <v>2025</v>
      </c>
      <c r="E1350" s="51" t="s">
        <v>914</v>
      </c>
      <c r="F1350" s="51" t="s">
        <v>1553</v>
      </c>
      <c r="G1350" s="51" t="s">
        <v>2724</v>
      </c>
      <c r="H1350" s="51" t="s">
        <v>2259</v>
      </c>
    </row>
    <row r="1351" spans="1:8" ht="60" x14ac:dyDescent="0.25">
      <c r="A1351" s="50" t="s">
        <v>9391</v>
      </c>
      <c r="B1351" s="50" t="s">
        <v>509</v>
      </c>
      <c r="C1351" s="50" t="s">
        <v>9392</v>
      </c>
      <c r="D1351" s="51">
        <v>2110</v>
      </c>
      <c r="E1351" s="51" t="s">
        <v>914</v>
      </c>
      <c r="F1351" s="51" t="s">
        <v>1553</v>
      </c>
      <c r="G1351" s="51" t="s">
        <v>2724</v>
      </c>
      <c r="H1351" s="51" t="s">
        <v>2259</v>
      </c>
    </row>
    <row r="1352" spans="1:8" ht="45" x14ac:dyDescent="0.25">
      <c r="A1352" s="50" t="s">
        <v>9393</v>
      </c>
      <c r="B1352" s="50" t="s">
        <v>509</v>
      </c>
      <c r="C1352" s="50" t="s">
        <v>9394</v>
      </c>
      <c r="D1352" s="51">
        <v>4835</v>
      </c>
      <c r="E1352" s="51" t="s">
        <v>914</v>
      </c>
      <c r="F1352" s="51" t="s">
        <v>973</v>
      </c>
      <c r="G1352" s="51" t="s">
        <v>2890</v>
      </c>
      <c r="H1352" s="51" t="s">
        <v>9395</v>
      </c>
    </row>
    <row r="1353" spans="1:8" ht="30" x14ac:dyDescent="0.25">
      <c r="A1353" s="50" t="s">
        <v>9396</v>
      </c>
      <c r="B1353" s="50" t="s">
        <v>509</v>
      </c>
      <c r="C1353" s="50" t="s">
        <v>9397</v>
      </c>
      <c r="D1353" s="51">
        <v>13857</v>
      </c>
      <c r="E1353" s="51" t="s">
        <v>914</v>
      </c>
      <c r="F1353" s="51" t="s">
        <v>973</v>
      </c>
      <c r="G1353" s="51" t="s">
        <v>5073</v>
      </c>
      <c r="H1353" s="51" t="s">
        <v>6038</v>
      </c>
    </row>
    <row r="1354" spans="1:8" ht="45" x14ac:dyDescent="0.25">
      <c r="A1354" s="50" t="s">
        <v>9398</v>
      </c>
      <c r="B1354" s="50" t="s">
        <v>509</v>
      </c>
      <c r="C1354" s="50" t="s">
        <v>9399</v>
      </c>
      <c r="D1354" s="51">
        <v>6630</v>
      </c>
      <c r="E1354" s="51" t="s">
        <v>914</v>
      </c>
      <c r="F1354" s="51" t="s">
        <v>973</v>
      </c>
      <c r="G1354" s="51" t="s">
        <v>2890</v>
      </c>
      <c r="H1354" s="51" t="s">
        <v>2891</v>
      </c>
    </row>
    <row r="1355" spans="1:8" ht="30" x14ac:dyDescent="0.25">
      <c r="A1355" s="50" t="s">
        <v>9400</v>
      </c>
      <c r="B1355" s="50" t="s">
        <v>509</v>
      </c>
      <c r="C1355" s="50" t="s">
        <v>9401</v>
      </c>
      <c r="D1355" s="51">
        <v>2399</v>
      </c>
      <c r="E1355" s="51" t="s">
        <v>914</v>
      </c>
      <c r="F1355" s="51" t="s">
        <v>1280</v>
      </c>
      <c r="G1355" s="51" t="s">
        <v>1930</v>
      </c>
      <c r="H1355" s="51" t="s">
        <v>1592</v>
      </c>
    </row>
    <row r="1356" spans="1:8" ht="30" x14ac:dyDescent="0.25">
      <c r="A1356" s="50" t="s">
        <v>9402</v>
      </c>
      <c r="B1356" s="50" t="s">
        <v>509</v>
      </c>
      <c r="C1356" s="50" t="s">
        <v>9403</v>
      </c>
      <c r="D1356" s="51">
        <v>477</v>
      </c>
      <c r="E1356" s="51" t="s">
        <v>1054</v>
      </c>
      <c r="F1356" s="51" t="s">
        <v>1087</v>
      </c>
      <c r="G1356" s="51" t="s">
        <v>2085</v>
      </c>
      <c r="H1356" s="51" t="s">
        <v>1902</v>
      </c>
    </row>
    <row r="1357" spans="1:8" ht="30" x14ac:dyDescent="0.25">
      <c r="A1357" s="50" t="s">
        <v>9404</v>
      </c>
      <c r="B1357" s="50" t="s">
        <v>509</v>
      </c>
      <c r="C1357" s="50" t="s">
        <v>9405</v>
      </c>
      <c r="D1357" s="51">
        <v>14012</v>
      </c>
      <c r="E1357" s="51" t="s">
        <v>914</v>
      </c>
      <c r="F1357" s="51" t="s">
        <v>9406</v>
      </c>
      <c r="G1357" s="51" t="s">
        <v>9407</v>
      </c>
      <c r="H1357" s="51" t="s">
        <v>9408</v>
      </c>
    </row>
    <row r="1358" spans="1:8" x14ac:dyDescent="0.25">
      <c r="A1358" s="50" t="s">
        <v>9409</v>
      </c>
      <c r="B1358" s="50" t="s">
        <v>509</v>
      </c>
      <c r="C1358" s="50" t="s">
        <v>9410</v>
      </c>
      <c r="D1358" s="51">
        <v>2514</v>
      </c>
      <c r="E1358" s="51" t="s">
        <v>914</v>
      </c>
      <c r="G1358" s="51" t="s">
        <v>9411</v>
      </c>
    </row>
    <row r="1359" spans="1:8" x14ac:dyDescent="0.25">
      <c r="A1359" s="50" t="s">
        <v>9412</v>
      </c>
      <c r="B1359" s="50" t="s">
        <v>509</v>
      </c>
      <c r="C1359" s="50" t="s">
        <v>9413</v>
      </c>
      <c r="D1359" s="51">
        <v>768</v>
      </c>
      <c r="E1359" s="51" t="s">
        <v>914</v>
      </c>
      <c r="F1359" s="51" t="s">
        <v>5733</v>
      </c>
      <c r="G1359" s="51" t="s">
        <v>5735</v>
      </c>
      <c r="H1359" s="51" t="s">
        <v>5735</v>
      </c>
    </row>
    <row r="1360" spans="1:8" x14ac:dyDescent="0.25">
      <c r="A1360" s="50" t="s">
        <v>9414</v>
      </c>
      <c r="B1360" s="50" t="s">
        <v>509</v>
      </c>
      <c r="C1360" s="50" t="s">
        <v>9415</v>
      </c>
      <c r="D1360" s="51">
        <v>903</v>
      </c>
      <c r="E1360" s="51" t="s">
        <v>914</v>
      </c>
      <c r="F1360" s="51" t="s">
        <v>929</v>
      </c>
      <c r="G1360" s="51" t="s">
        <v>9416</v>
      </c>
      <c r="H1360" s="51" t="s">
        <v>9417</v>
      </c>
    </row>
    <row r="1361" spans="1:8" x14ac:dyDescent="0.25">
      <c r="A1361" s="50" t="s">
        <v>9418</v>
      </c>
      <c r="B1361" s="50" t="s">
        <v>509</v>
      </c>
      <c r="C1361" s="50" t="s">
        <v>9419</v>
      </c>
      <c r="D1361" s="51">
        <v>824</v>
      </c>
      <c r="E1361" s="51" t="s">
        <v>914</v>
      </c>
      <c r="G1361" s="51" t="s">
        <v>1013</v>
      </c>
      <c r="H1361" s="51" t="s">
        <v>1014</v>
      </c>
    </row>
    <row r="1362" spans="1:8" x14ac:dyDescent="0.25">
      <c r="A1362" s="50" t="s">
        <v>9420</v>
      </c>
      <c r="B1362" s="50" t="s">
        <v>509</v>
      </c>
      <c r="C1362" s="50" t="s">
        <v>9421</v>
      </c>
      <c r="D1362" s="51">
        <v>222</v>
      </c>
      <c r="E1362" s="51" t="s">
        <v>914</v>
      </c>
      <c r="G1362" s="51" t="s">
        <v>9422</v>
      </c>
    </row>
    <row r="1363" spans="1:8" x14ac:dyDescent="0.25">
      <c r="A1363" s="50" t="s">
        <v>9423</v>
      </c>
      <c r="B1363" s="50" t="s">
        <v>509</v>
      </c>
      <c r="C1363" s="50" t="s">
        <v>9424</v>
      </c>
      <c r="D1363" s="51">
        <v>3264</v>
      </c>
      <c r="E1363" s="51" t="s">
        <v>914</v>
      </c>
      <c r="F1363" s="51" t="s">
        <v>973</v>
      </c>
      <c r="G1363" s="51" t="s">
        <v>4490</v>
      </c>
      <c r="H1363" s="51" t="s">
        <v>4491</v>
      </c>
    </row>
    <row r="1364" spans="1:8" x14ac:dyDescent="0.25">
      <c r="A1364" s="50" t="s">
        <v>9425</v>
      </c>
      <c r="B1364" s="50" t="s">
        <v>509</v>
      </c>
      <c r="C1364" s="50" t="s">
        <v>9426</v>
      </c>
      <c r="D1364" s="51">
        <v>3773</v>
      </c>
      <c r="E1364" s="51" t="s">
        <v>914</v>
      </c>
      <c r="F1364" s="51" t="s">
        <v>973</v>
      </c>
      <c r="G1364" s="51" t="s">
        <v>4490</v>
      </c>
      <c r="H1364" s="51" t="s">
        <v>4491</v>
      </c>
    </row>
    <row r="1365" spans="1:8" ht="30" x14ac:dyDescent="0.25">
      <c r="A1365" s="50" t="s">
        <v>9427</v>
      </c>
      <c r="B1365" s="50" t="s">
        <v>509</v>
      </c>
      <c r="C1365" s="50" t="s">
        <v>9428</v>
      </c>
      <c r="D1365" s="51">
        <v>3542</v>
      </c>
      <c r="E1365" s="51" t="s">
        <v>914</v>
      </c>
      <c r="F1365" s="51" t="s">
        <v>3488</v>
      </c>
      <c r="G1365" s="51" t="s">
        <v>9429</v>
      </c>
      <c r="H1365" s="51" t="s">
        <v>3490</v>
      </c>
    </row>
    <row r="1366" spans="1:8" x14ac:dyDescent="0.25">
      <c r="A1366" s="50" t="s">
        <v>9430</v>
      </c>
      <c r="B1366" s="50" t="s">
        <v>509</v>
      </c>
      <c r="C1366" s="50" t="s">
        <v>9431</v>
      </c>
      <c r="D1366" s="51">
        <v>414</v>
      </c>
      <c r="E1366" s="51" t="s">
        <v>914</v>
      </c>
      <c r="G1366" s="51" t="s">
        <v>9432</v>
      </c>
    </row>
    <row r="1367" spans="1:8" x14ac:dyDescent="0.25">
      <c r="A1367" s="50" t="s">
        <v>9433</v>
      </c>
      <c r="B1367" s="50" t="s">
        <v>509</v>
      </c>
      <c r="C1367" s="50" t="s">
        <v>9434</v>
      </c>
      <c r="D1367" s="51">
        <v>2146</v>
      </c>
      <c r="E1367" s="51" t="s">
        <v>914</v>
      </c>
      <c r="G1367" s="51" t="s">
        <v>9435</v>
      </c>
      <c r="H1367" s="51" t="s">
        <v>9436</v>
      </c>
    </row>
    <row r="1368" spans="1:8" ht="30" x14ac:dyDescent="0.25">
      <c r="A1368" s="50" t="s">
        <v>9437</v>
      </c>
      <c r="B1368" s="50" t="s">
        <v>509</v>
      </c>
      <c r="C1368" s="50" t="s">
        <v>9438</v>
      </c>
      <c r="D1368" s="51">
        <v>4021</v>
      </c>
      <c r="E1368" s="51" t="s">
        <v>914</v>
      </c>
      <c r="F1368" s="51" t="s">
        <v>9439</v>
      </c>
      <c r="G1368" s="51" t="s">
        <v>9440</v>
      </c>
      <c r="H1368" s="51" t="s">
        <v>9441</v>
      </c>
    </row>
    <row r="1369" spans="1:8" x14ac:dyDescent="0.25">
      <c r="A1369" s="50" t="s">
        <v>9442</v>
      </c>
      <c r="B1369" s="50" t="s">
        <v>509</v>
      </c>
      <c r="C1369" s="50" t="s">
        <v>9443</v>
      </c>
      <c r="D1369" s="51">
        <v>1682</v>
      </c>
      <c r="E1369" s="51" t="s">
        <v>914</v>
      </c>
      <c r="G1369" s="51" t="s">
        <v>9444</v>
      </c>
      <c r="H1369" s="51" t="s">
        <v>9445</v>
      </c>
    </row>
    <row r="1370" spans="1:8" ht="30" x14ac:dyDescent="0.25">
      <c r="A1370" s="50" t="s">
        <v>9446</v>
      </c>
      <c r="B1370" s="50" t="s">
        <v>509</v>
      </c>
      <c r="C1370" s="50" t="s">
        <v>9447</v>
      </c>
      <c r="D1370" s="51">
        <v>426</v>
      </c>
      <c r="E1370" s="51" t="s">
        <v>914</v>
      </c>
      <c r="G1370" s="51" t="s">
        <v>9448</v>
      </c>
    </row>
    <row r="1371" spans="1:8" ht="45" x14ac:dyDescent="0.25">
      <c r="A1371" s="50" t="s">
        <v>9449</v>
      </c>
      <c r="B1371" s="50" t="s">
        <v>509</v>
      </c>
      <c r="C1371" s="50" t="s">
        <v>9450</v>
      </c>
      <c r="D1371" s="51">
        <v>892</v>
      </c>
      <c r="E1371" s="51" t="s">
        <v>914</v>
      </c>
      <c r="F1371" s="51" t="s">
        <v>1565</v>
      </c>
      <c r="G1371" s="51" t="s">
        <v>9451</v>
      </c>
      <c r="H1371" s="51" t="s">
        <v>2481</v>
      </c>
    </row>
    <row r="1372" spans="1:8" x14ac:dyDescent="0.25">
      <c r="A1372" s="50" t="s">
        <v>9452</v>
      </c>
      <c r="B1372" s="50" t="s">
        <v>509</v>
      </c>
      <c r="C1372" s="50" t="s">
        <v>9453</v>
      </c>
      <c r="D1372" s="51">
        <v>1500</v>
      </c>
      <c r="E1372" s="51" t="s">
        <v>914</v>
      </c>
      <c r="G1372" s="51" t="s">
        <v>9454</v>
      </c>
    </row>
    <row r="1373" spans="1:8" x14ac:dyDescent="0.25">
      <c r="A1373" s="50" t="s">
        <v>9455</v>
      </c>
      <c r="B1373" s="50" t="s">
        <v>509</v>
      </c>
      <c r="C1373" s="50" t="s">
        <v>9456</v>
      </c>
      <c r="D1373" s="51">
        <v>1851</v>
      </c>
      <c r="E1373" s="51" t="s">
        <v>914</v>
      </c>
      <c r="G1373" s="51" t="s">
        <v>5546</v>
      </c>
      <c r="H1373" s="51" t="s">
        <v>6627</v>
      </c>
    </row>
    <row r="1374" spans="1:8" x14ac:dyDescent="0.25">
      <c r="A1374" s="50" t="s">
        <v>9457</v>
      </c>
      <c r="B1374" s="50" t="s">
        <v>509</v>
      </c>
      <c r="C1374" s="50" t="s">
        <v>9458</v>
      </c>
      <c r="D1374" s="51">
        <v>2914</v>
      </c>
      <c r="E1374" s="51" t="s">
        <v>914</v>
      </c>
      <c r="G1374" s="51" t="s">
        <v>9459</v>
      </c>
    </row>
    <row r="1375" spans="1:8" x14ac:dyDescent="0.25">
      <c r="A1375" s="50" t="s">
        <v>9460</v>
      </c>
      <c r="B1375" s="50" t="s">
        <v>509</v>
      </c>
      <c r="C1375" s="50" t="s">
        <v>9461</v>
      </c>
      <c r="D1375" s="51">
        <v>1922</v>
      </c>
      <c r="E1375" s="51" t="s">
        <v>914</v>
      </c>
      <c r="G1375" s="51" t="s">
        <v>6626</v>
      </c>
      <c r="H1375" s="51" t="s">
        <v>6627</v>
      </c>
    </row>
    <row r="1376" spans="1:8" ht="30" x14ac:dyDescent="0.25">
      <c r="A1376" s="50" t="s">
        <v>9462</v>
      </c>
      <c r="B1376" s="50" t="s">
        <v>509</v>
      </c>
      <c r="C1376" s="50" t="s">
        <v>9463</v>
      </c>
      <c r="D1376" s="51">
        <v>4395</v>
      </c>
      <c r="E1376" s="51" t="s">
        <v>1054</v>
      </c>
      <c r="G1376" s="51" t="s">
        <v>5546</v>
      </c>
      <c r="H1376" s="51" t="s">
        <v>9464</v>
      </c>
    </row>
    <row r="1377" spans="1:8" x14ac:dyDescent="0.25">
      <c r="A1377" s="50" t="s">
        <v>9465</v>
      </c>
      <c r="B1377" s="50" t="s">
        <v>509</v>
      </c>
      <c r="C1377" s="50" t="s">
        <v>9466</v>
      </c>
      <c r="D1377" s="51">
        <v>831</v>
      </c>
      <c r="E1377" s="51" t="s">
        <v>914</v>
      </c>
      <c r="G1377" s="51" t="s">
        <v>9467</v>
      </c>
    </row>
    <row r="1378" spans="1:8" x14ac:dyDescent="0.25">
      <c r="A1378" s="50" t="s">
        <v>9468</v>
      </c>
      <c r="B1378" s="50" t="s">
        <v>509</v>
      </c>
      <c r="C1378" s="50" t="s">
        <v>9469</v>
      </c>
      <c r="D1378" s="51">
        <v>870</v>
      </c>
      <c r="E1378" s="51" t="s">
        <v>914</v>
      </c>
      <c r="G1378" s="51" t="s">
        <v>9470</v>
      </c>
      <c r="H1378" s="51" t="s">
        <v>7841</v>
      </c>
    </row>
    <row r="1379" spans="1:8" x14ac:dyDescent="0.25">
      <c r="A1379" s="50" t="s">
        <v>9471</v>
      </c>
      <c r="B1379" s="50" t="s">
        <v>509</v>
      </c>
      <c r="C1379" s="50" t="s">
        <v>9472</v>
      </c>
      <c r="D1379" s="51">
        <v>3352</v>
      </c>
      <c r="E1379" s="51" t="s">
        <v>952</v>
      </c>
      <c r="G1379" s="51" t="s">
        <v>9473</v>
      </c>
    </row>
    <row r="1380" spans="1:8" ht="30" x14ac:dyDescent="0.25">
      <c r="A1380" s="50" t="s">
        <v>9474</v>
      </c>
      <c r="B1380" s="50" t="s">
        <v>509</v>
      </c>
      <c r="C1380" s="50" t="s">
        <v>9475</v>
      </c>
      <c r="D1380" s="51">
        <v>9113</v>
      </c>
      <c r="E1380" s="51" t="s">
        <v>914</v>
      </c>
      <c r="G1380" s="51" t="s">
        <v>9476</v>
      </c>
      <c r="H1380" s="51" t="s">
        <v>4446</v>
      </c>
    </row>
    <row r="1381" spans="1:8" x14ac:dyDescent="0.25">
      <c r="A1381" s="50" t="s">
        <v>9477</v>
      </c>
      <c r="B1381" s="50" t="s">
        <v>509</v>
      </c>
      <c r="C1381" s="50" t="s">
        <v>9478</v>
      </c>
      <c r="D1381" s="51">
        <v>4156</v>
      </c>
      <c r="E1381" s="51" t="s">
        <v>914</v>
      </c>
      <c r="G1381" s="51" t="s">
        <v>9479</v>
      </c>
    </row>
    <row r="1382" spans="1:8" x14ac:dyDescent="0.25">
      <c r="A1382" s="50" t="s">
        <v>9480</v>
      </c>
      <c r="B1382" s="50" t="s">
        <v>509</v>
      </c>
      <c r="C1382" s="50" t="s">
        <v>9481</v>
      </c>
      <c r="D1382" s="51">
        <v>6052</v>
      </c>
      <c r="E1382" s="51" t="s">
        <v>914</v>
      </c>
      <c r="G1382" s="51" t="s">
        <v>9482</v>
      </c>
      <c r="H1382" s="51" t="s">
        <v>1100</v>
      </c>
    </row>
    <row r="1383" spans="1:8" x14ac:dyDescent="0.25">
      <c r="A1383" s="50" t="s">
        <v>9483</v>
      </c>
      <c r="B1383" s="50" t="s">
        <v>509</v>
      </c>
      <c r="C1383" s="50" t="s">
        <v>9484</v>
      </c>
      <c r="D1383" s="51">
        <v>3650</v>
      </c>
      <c r="E1383" s="51" t="s">
        <v>914</v>
      </c>
      <c r="G1383" s="51" t="s">
        <v>9485</v>
      </c>
      <c r="H1383" s="51" t="s">
        <v>1100</v>
      </c>
    </row>
    <row r="1384" spans="1:8" ht="60" x14ac:dyDescent="0.25">
      <c r="A1384" s="50" t="s">
        <v>9486</v>
      </c>
      <c r="B1384" s="50" t="s">
        <v>509</v>
      </c>
      <c r="C1384" s="50" t="s">
        <v>9487</v>
      </c>
      <c r="D1384" s="51">
        <v>1259</v>
      </c>
      <c r="E1384" s="51" t="s">
        <v>914</v>
      </c>
      <c r="F1384" s="51" t="s">
        <v>4125</v>
      </c>
      <c r="G1384" s="51" t="s">
        <v>4126</v>
      </c>
      <c r="H1384" s="51" t="s">
        <v>9488</v>
      </c>
    </row>
    <row r="1385" spans="1:8" x14ac:dyDescent="0.25">
      <c r="A1385" s="50" t="s">
        <v>9489</v>
      </c>
      <c r="B1385" s="50" t="s">
        <v>509</v>
      </c>
      <c r="C1385" s="50" t="s">
        <v>9490</v>
      </c>
      <c r="D1385" s="51">
        <v>2713</v>
      </c>
      <c r="E1385" s="51" t="s">
        <v>914</v>
      </c>
      <c r="G1385" s="51" t="s">
        <v>9491</v>
      </c>
      <c r="H1385" s="51" t="s">
        <v>1100</v>
      </c>
    </row>
    <row r="1386" spans="1:8" ht="45" x14ac:dyDescent="0.25">
      <c r="A1386" s="50" t="s">
        <v>9492</v>
      </c>
      <c r="B1386" s="50" t="s">
        <v>509</v>
      </c>
      <c r="C1386" s="50" t="s">
        <v>9493</v>
      </c>
      <c r="D1386" s="51">
        <v>3841</v>
      </c>
      <c r="E1386" s="51" t="s">
        <v>914</v>
      </c>
      <c r="F1386" s="51" t="s">
        <v>1541</v>
      </c>
      <c r="G1386" s="51" t="s">
        <v>1542</v>
      </c>
      <c r="H1386" s="51" t="s">
        <v>1543</v>
      </c>
    </row>
    <row r="1387" spans="1:8" ht="45" x14ac:dyDescent="0.25">
      <c r="A1387" s="50" t="s">
        <v>9494</v>
      </c>
      <c r="B1387" s="50" t="s">
        <v>509</v>
      </c>
      <c r="C1387" s="50" t="s">
        <v>9495</v>
      </c>
      <c r="D1387" s="51">
        <v>8014</v>
      </c>
      <c r="E1387" s="51" t="s">
        <v>914</v>
      </c>
      <c r="F1387" s="51" t="s">
        <v>1541</v>
      </c>
      <c r="G1387" s="51" t="s">
        <v>1542</v>
      </c>
      <c r="H1387" s="51" t="s">
        <v>1543</v>
      </c>
    </row>
    <row r="1389" spans="1:8" x14ac:dyDescent="0.25">
      <c r="A1389" s="53" t="s">
        <v>881</v>
      </c>
      <c r="E1389" s="51"/>
    </row>
    <row r="1390" spans="1:8" x14ac:dyDescent="0.25">
      <c r="A1390" s="50" t="s">
        <v>9496</v>
      </c>
      <c r="B1390" s="50" t="s">
        <v>509</v>
      </c>
      <c r="C1390" s="50" t="s">
        <v>9497</v>
      </c>
      <c r="D1390" s="51">
        <v>1286</v>
      </c>
      <c r="E1390" s="51" t="s">
        <v>914</v>
      </c>
      <c r="F1390" s="51" t="s">
        <v>973</v>
      </c>
      <c r="G1390" s="51" t="s">
        <v>974</v>
      </c>
      <c r="H1390" s="51" t="s">
        <v>975</v>
      </c>
    </row>
    <row r="1391" spans="1:8" ht="45" x14ac:dyDescent="0.25">
      <c r="A1391" s="50" t="s">
        <v>9498</v>
      </c>
      <c r="B1391" s="50" t="s">
        <v>509</v>
      </c>
      <c r="C1391" s="50" t="s">
        <v>9499</v>
      </c>
      <c r="D1391" s="51">
        <v>5298</v>
      </c>
      <c r="E1391" s="51" t="s">
        <v>914</v>
      </c>
      <c r="F1391" s="51" t="s">
        <v>1321</v>
      </c>
      <c r="G1391" s="51" t="s">
        <v>1595</v>
      </c>
      <c r="H1391" s="51" t="s">
        <v>6350</v>
      </c>
    </row>
    <row r="1392" spans="1:8" ht="45" x14ac:dyDescent="0.25">
      <c r="A1392" s="50" t="s">
        <v>9500</v>
      </c>
      <c r="B1392" s="50" t="s">
        <v>509</v>
      </c>
      <c r="C1392" s="50" t="s">
        <v>9501</v>
      </c>
      <c r="D1392" s="51">
        <v>4365</v>
      </c>
      <c r="E1392" s="51" t="s">
        <v>914</v>
      </c>
      <c r="F1392" s="51" t="s">
        <v>7268</v>
      </c>
      <c r="G1392" s="51" t="s">
        <v>5475</v>
      </c>
      <c r="H1392" s="51" t="s">
        <v>7269</v>
      </c>
    </row>
    <row r="1393" spans="1:8" ht="45" x14ac:dyDescent="0.25">
      <c r="A1393" s="50" t="s">
        <v>9502</v>
      </c>
      <c r="B1393" s="50" t="s">
        <v>509</v>
      </c>
      <c r="C1393" s="50" t="s">
        <v>9503</v>
      </c>
      <c r="D1393" s="51">
        <v>4731</v>
      </c>
      <c r="E1393" s="51" t="s">
        <v>914</v>
      </c>
      <c r="F1393" s="51" t="s">
        <v>6936</v>
      </c>
      <c r="G1393" s="51" t="s">
        <v>5475</v>
      </c>
      <c r="H1393" s="51" t="s">
        <v>6937</v>
      </c>
    </row>
    <row r="1394" spans="1:8" x14ac:dyDescent="0.25">
      <c r="A1394" s="50" t="s">
        <v>9504</v>
      </c>
      <c r="B1394" s="50" t="s">
        <v>509</v>
      </c>
      <c r="C1394" s="50" t="s">
        <v>9505</v>
      </c>
      <c r="D1394" s="51">
        <v>7953</v>
      </c>
      <c r="E1394" s="51" t="s">
        <v>914</v>
      </c>
      <c r="F1394" s="51" t="s">
        <v>964</v>
      </c>
      <c r="G1394" s="51" t="s">
        <v>9506</v>
      </c>
      <c r="H1394" s="51" t="s">
        <v>966</v>
      </c>
    </row>
    <row r="1395" spans="1:8" ht="30" x14ac:dyDescent="0.25">
      <c r="A1395" s="50" t="s">
        <v>9507</v>
      </c>
      <c r="B1395" s="50" t="s">
        <v>509</v>
      </c>
      <c r="C1395" s="50" t="s">
        <v>9508</v>
      </c>
      <c r="D1395" s="51">
        <v>1158</v>
      </c>
      <c r="E1395" s="51" t="s">
        <v>914</v>
      </c>
      <c r="F1395" s="51" t="s">
        <v>973</v>
      </c>
      <c r="G1395" s="51" t="s">
        <v>1259</v>
      </c>
      <c r="H1395" s="51" t="s">
        <v>2131</v>
      </c>
    </row>
    <row r="1396" spans="1:8" x14ac:dyDescent="0.25">
      <c r="A1396" s="50" t="s">
        <v>9509</v>
      </c>
      <c r="B1396" s="50" t="s">
        <v>509</v>
      </c>
      <c r="C1396" s="50" t="s">
        <v>9510</v>
      </c>
      <c r="D1396" s="51">
        <v>690</v>
      </c>
      <c r="E1396" s="51" t="s">
        <v>914</v>
      </c>
      <c r="G1396" s="51" t="s">
        <v>5054</v>
      </c>
    </row>
    <row r="1397" spans="1:8" ht="30" x14ac:dyDescent="0.25">
      <c r="A1397" s="50" t="s">
        <v>9511</v>
      </c>
      <c r="B1397" s="50" t="s">
        <v>509</v>
      </c>
      <c r="C1397" s="50" t="s">
        <v>9512</v>
      </c>
      <c r="D1397" s="51">
        <v>4153</v>
      </c>
      <c r="E1397" s="51" t="s">
        <v>914</v>
      </c>
      <c r="F1397" s="51" t="s">
        <v>973</v>
      </c>
      <c r="G1397" s="51" t="s">
        <v>925</v>
      </c>
      <c r="H1397" s="51" t="s">
        <v>9513</v>
      </c>
    </row>
    <row r="1398" spans="1:8" x14ac:dyDescent="0.25">
      <c r="A1398" s="50" t="s">
        <v>9514</v>
      </c>
      <c r="B1398" s="50" t="s">
        <v>509</v>
      </c>
      <c r="C1398" s="50" t="s">
        <v>9515</v>
      </c>
      <c r="D1398" s="51">
        <v>2343</v>
      </c>
      <c r="E1398" s="51" t="s">
        <v>914</v>
      </c>
      <c r="F1398" s="51" t="s">
        <v>973</v>
      </c>
      <c r="G1398" s="51" t="s">
        <v>9516</v>
      </c>
      <c r="H1398" s="51" t="s">
        <v>1221</v>
      </c>
    </row>
    <row r="1399" spans="1:8" ht="30" x14ac:dyDescent="0.25">
      <c r="A1399" s="50" t="s">
        <v>9517</v>
      </c>
      <c r="B1399" s="50" t="s">
        <v>509</v>
      </c>
      <c r="C1399" s="50" t="s">
        <v>9518</v>
      </c>
      <c r="D1399" s="51">
        <v>6196</v>
      </c>
      <c r="E1399" s="51" t="s">
        <v>914</v>
      </c>
      <c r="G1399" s="51" t="s">
        <v>9519</v>
      </c>
      <c r="H1399" s="51" t="s">
        <v>9520</v>
      </c>
    </row>
    <row r="1400" spans="1:8" ht="45" x14ac:dyDescent="0.25">
      <c r="A1400" s="50" t="s">
        <v>9521</v>
      </c>
      <c r="B1400" s="50" t="s">
        <v>509</v>
      </c>
      <c r="C1400" s="50" t="s">
        <v>9522</v>
      </c>
      <c r="D1400" s="51">
        <v>3899</v>
      </c>
      <c r="E1400" s="51" t="s">
        <v>914</v>
      </c>
      <c r="F1400" s="51" t="s">
        <v>9523</v>
      </c>
      <c r="G1400" s="51" t="s">
        <v>9524</v>
      </c>
      <c r="H1400" s="51" t="s">
        <v>9525</v>
      </c>
    </row>
    <row r="1401" spans="1:8" x14ac:dyDescent="0.25">
      <c r="A1401" s="50" t="s">
        <v>9526</v>
      </c>
      <c r="B1401" s="50" t="s">
        <v>509</v>
      </c>
      <c r="C1401" s="50" t="s">
        <v>9527</v>
      </c>
      <c r="D1401" s="51">
        <v>1819</v>
      </c>
      <c r="E1401" s="51" t="s">
        <v>914</v>
      </c>
      <c r="F1401" s="51" t="s">
        <v>973</v>
      </c>
      <c r="G1401" s="51" t="s">
        <v>925</v>
      </c>
      <c r="H1401" s="51" t="s">
        <v>1079</v>
      </c>
    </row>
    <row r="1402" spans="1:8" ht="45" x14ac:dyDescent="0.25">
      <c r="A1402" s="50" t="s">
        <v>9528</v>
      </c>
      <c r="B1402" s="50" t="s">
        <v>509</v>
      </c>
      <c r="C1402" s="50" t="s">
        <v>9529</v>
      </c>
      <c r="D1402" s="51">
        <v>1594</v>
      </c>
      <c r="E1402" s="51" t="s">
        <v>914</v>
      </c>
      <c r="F1402" s="51" t="s">
        <v>2526</v>
      </c>
      <c r="G1402" s="51" t="s">
        <v>2527</v>
      </c>
      <c r="H1402" s="51" t="s">
        <v>2528</v>
      </c>
    </row>
    <row r="1403" spans="1:8" ht="45" x14ac:dyDescent="0.25">
      <c r="A1403" s="50" t="s">
        <v>9530</v>
      </c>
      <c r="B1403" s="50" t="s">
        <v>509</v>
      </c>
      <c r="C1403" s="50" t="s">
        <v>9531</v>
      </c>
      <c r="D1403" s="51">
        <v>2008</v>
      </c>
      <c r="E1403" s="51" t="s">
        <v>914</v>
      </c>
      <c r="F1403" s="51" t="s">
        <v>9532</v>
      </c>
      <c r="G1403" s="51" t="s">
        <v>9533</v>
      </c>
      <c r="H1403" s="51" t="s">
        <v>9534</v>
      </c>
    </row>
    <row r="1404" spans="1:8" ht="30" x14ac:dyDescent="0.25">
      <c r="A1404" s="50" t="s">
        <v>9535</v>
      </c>
      <c r="B1404" s="50" t="s">
        <v>509</v>
      </c>
      <c r="C1404" s="50" t="s">
        <v>9536</v>
      </c>
      <c r="D1404" s="51">
        <v>5700</v>
      </c>
      <c r="E1404" s="51" t="s">
        <v>914</v>
      </c>
      <c r="F1404" s="51" t="s">
        <v>9537</v>
      </c>
      <c r="G1404" s="51" t="s">
        <v>1806</v>
      </c>
      <c r="H1404" s="51" t="s">
        <v>9538</v>
      </c>
    </row>
    <row r="1405" spans="1:8" x14ac:dyDescent="0.25">
      <c r="A1405" s="50" t="s">
        <v>9539</v>
      </c>
      <c r="B1405" s="50" t="s">
        <v>509</v>
      </c>
      <c r="C1405" s="50" t="s">
        <v>9540</v>
      </c>
      <c r="D1405" s="51">
        <v>835</v>
      </c>
      <c r="E1405" s="51" t="s">
        <v>914</v>
      </c>
      <c r="F1405" s="51" t="s">
        <v>973</v>
      </c>
      <c r="G1405" s="51" t="s">
        <v>7518</v>
      </c>
      <c r="H1405" s="51" t="s">
        <v>7519</v>
      </c>
    </row>
    <row r="1406" spans="1:8" x14ac:dyDescent="0.25">
      <c r="A1406" s="50" t="s">
        <v>9541</v>
      </c>
      <c r="B1406" s="50" t="s">
        <v>509</v>
      </c>
      <c r="C1406" s="50" t="s">
        <v>9542</v>
      </c>
      <c r="D1406" s="51">
        <v>1988</v>
      </c>
      <c r="E1406" s="51" t="s">
        <v>914</v>
      </c>
      <c r="F1406" s="51" t="s">
        <v>973</v>
      </c>
      <c r="G1406" s="51" t="s">
        <v>7518</v>
      </c>
      <c r="H1406" s="51" t="s">
        <v>7519</v>
      </c>
    </row>
    <row r="1407" spans="1:8" x14ac:dyDescent="0.25">
      <c r="A1407" s="50" t="s">
        <v>9543</v>
      </c>
      <c r="B1407" s="50" t="s">
        <v>509</v>
      </c>
      <c r="C1407" s="50" t="s">
        <v>9544</v>
      </c>
      <c r="D1407" s="51">
        <v>7542</v>
      </c>
      <c r="E1407" s="51" t="s">
        <v>952</v>
      </c>
      <c r="F1407" s="51" t="s">
        <v>973</v>
      </c>
      <c r="G1407" s="51" t="s">
        <v>9545</v>
      </c>
      <c r="H1407" s="51" t="s">
        <v>975</v>
      </c>
    </row>
    <row r="1408" spans="1:8" ht="30" x14ac:dyDescent="0.25">
      <c r="A1408" s="50" t="s">
        <v>9546</v>
      </c>
      <c r="B1408" s="50" t="s">
        <v>509</v>
      </c>
      <c r="C1408" s="50" t="s">
        <v>9547</v>
      </c>
      <c r="D1408" s="51">
        <v>5586</v>
      </c>
      <c r="E1408" s="51" t="s">
        <v>914</v>
      </c>
      <c r="F1408" s="51" t="s">
        <v>1280</v>
      </c>
      <c r="G1408" s="51" t="s">
        <v>9548</v>
      </c>
      <c r="H1408" s="51" t="s">
        <v>1592</v>
      </c>
    </row>
    <row r="1409" spans="1:8" x14ac:dyDescent="0.25">
      <c r="A1409" s="50" t="s">
        <v>9549</v>
      </c>
      <c r="B1409" s="50" t="s">
        <v>509</v>
      </c>
      <c r="C1409" s="50" t="s">
        <v>9550</v>
      </c>
      <c r="D1409" s="51">
        <v>3673</v>
      </c>
      <c r="E1409" s="51" t="s">
        <v>914</v>
      </c>
      <c r="G1409" s="51" t="s">
        <v>9551</v>
      </c>
    </row>
    <row r="1410" spans="1:8" ht="75" x14ac:dyDescent="0.25">
      <c r="A1410" s="50" t="s">
        <v>9552</v>
      </c>
      <c r="B1410" s="50" t="s">
        <v>509</v>
      </c>
      <c r="C1410" s="50" t="s">
        <v>9553</v>
      </c>
      <c r="D1410" s="51">
        <v>3650</v>
      </c>
      <c r="E1410" s="51" t="s">
        <v>914</v>
      </c>
      <c r="F1410" s="51" t="s">
        <v>9373</v>
      </c>
      <c r="G1410" s="51" t="s">
        <v>9374</v>
      </c>
      <c r="H1410" s="51" t="s">
        <v>9375</v>
      </c>
    </row>
    <row r="1411" spans="1:8" ht="75" x14ac:dyDescent="0.25">
      <c r="A1411" s="50" t="s">
        <v>9554</v>
      </c>
      <c r="B1411" s="50" t="s">
        <v>509</v>
      </c>
      <c r="C1411" s="50" t="s">
        <v>9555</v>
      </c>
      <c r="D1411" s="51">
        <v>3501</v>
      </c>
      <c r="E1411" s="51" t="s">
        <v>914</v>
      </c>
      <c r="F1411" s="51" t="s">
        <v>9373</v>
      </c>
      <c r="G1411" s="51" t="s">
        <v>9374</v>
      </c>
      <c r="H1411" s="51" t="s">
        <v>9375</v>
      </c>
    </row>
    <row r="1412" spans="1:8" x14ac:dyDescent="0.25">
      <c r="A1412" s="50" t="s">
        <v>9556</v>
      </c>
      <c r="B1412" s="50" t="s">
        <v>509</v>
      </c>
      <c r="C1412" s="50" t="s">
        <v>9557</v>
      </c>
      <c r="D1412" s="51">
        <v>525</v>
      </c>
      <c r="E1412" s="51" t="s">
        <v>1054</v>
      </c>
      <c r="G1412" s="51" t="s">
        <v>5836</v>
      </c>
      <c r="H1412" s="51" t="s">
        <v>9558</v>
      </c>
    </row>
    <row r="1413" spans="1:8" ht="75" x14ac:dyDescent="0.25">
      <c r="A1413" s="50" t="s">
        <v>9559</v>
      </c>
      <c r="B1413" s="50" t="s">
        <v>509</v>
      </c>
      <c r="C1413" s="50" t="s">
        <v>9560</v>
      </c>
      <c r="D1413" s="51">
        <v>3508</v>
      </c>
      <c r="E1413" s="51" t="s">
        <v>914</v>
      </c>
      <c r="F1413" s="51" t="s">
        <v>9373</v>
      </c>
      <c r="G1413" s="51" t="s">
        <v>9374</v>
      </c>
      <c r="H1413" s="51" t="s">
        <v>9375</v>
      </c>
    </row>
    <row r="1414" spans="1:8" ht="45" x14ac:dyDescent="0.25">
      <c r="A1414" s="50" t="s">
        <v>9561</v>
      </c>
      <c r="B1414" s="50" t="s">
        <v>509</v>
      </c>
      <c r="C1414" s="50" t="s">
        <v>9562</v>
      </c>
      <c r="D1414" s="51">
        <v>1428</v>
      </c>
      <c r="E1414" s="51" t="s">
        <v>914</v>
      </c>
      <c r="F1414" s="51" t="s">
        <v>973</v>
      </c>
      <c r="G1414" s="51" t="s">
        <v>9563</v>
      </c>
      <c r="H1414" s="51" t="s">
        <v>9564</v>
      </c>
    </row>
    <row r="1415" spans="1:8" ht="30" x14ac:dyDescent="0.25">
      <c r="A1415" s="50" t="s">
        <v>9565</v>
      </c>
      <c r="B1415" s="50" t="s">
        <v>509</v>
      </c>
      <c r="C1415" s="50" t="s">
        <v>9566</v>
      </c>
      <c r="D1415" s="51">
        <v>1475</v>
      </c>
      <c r="E1415" s="51" t="s">
        <v>914</v>
      </c>
      <c r="F1415" s="51" t="s">
        <v>3603</v>
      </c>
      <c r="G1415" s="51" t="s">
        <v>9567</v>
      </c>
      <c r="H1415" s="51" t="s">
        <v>3605</v>
      </c>
    </row>
    <row r="1416" spans="1:8" x14ac:dyDescent="0.25">
      <c r="A1416" s="50" t="s">
        <v>9568</v>
      </c>
      <c r="B1416" s="50" t="s">
        <v>509</v>
      </c>
      <c r="C1416" s="50" t="s">
        <v>9569</v>
      </c>
      <c r="D1416" s="51">
        <v>1053</v>
      </c>
      <c r="E1416" s="51" t="s">
        <v>914</v>
      </c>
      <c r="G1416" s="51" t="s">
        <v>2373</v>
      </c>
      <c r="H1416" s="51" t="s">
        <v>3939</v>
      </c>
    </row>
    <row r="1417" spans="1:8" ht="30" x14ac:dyDescent="0.25">
      <c r="A1417" s="50" t="s">
        <v>9570</v>
      </c>
      <c r="B1417" s="50" t="s">
        <v>509</v>
      </c>
      <c r="C1417" s="50" t="s">
        <v>9571</v>
      </c>
      <c r="D1417" s="51">
        <v>1389</v>
      </c>
      <c r="E1417" s="51" t="s">
        <v>914</v>
      </c>
      <c r="F1417" s="51" t="s">
        <v>3603</v>
      </c>
      <c r="G1417" s="51" t="s">
        <v>9567</v>
      </c>
      <c r="H1417" s="51" t="s">
        <v>3605</v>
      </c>
    </row>
    <row r="1419" spans="1:8" x14ac:dyDescent="0.25">
      <c r="A1419" s="53" t="s">
        <v>882</v>
      </c>
      <c r="E1419" s="51"/>
    </row>
    <row r="1420" spans="1:8" x14ac:dyDescent="0.25">
      <c r="A1420" s="50" t="s">
        <v>9572</v>
      </c>
      <c r="B1420" s="50" t="s">
        <v>509</v>
      </c>
      <c r="C1420" s="50" t="s">
        <v>9573</v>
      </c>
      <c r="D1420" s="51">
        <v>1949</v>
      </c>
      <c r="E1420" s="51" t="s">
        <v>1062</v>
      </c>
      <c r="G1420" s="51" t="s">
        <v>4792</v>
      </c>
      <c r="H1420" s="51" t="s">
        <v>3645</v>
      </c>
    </row>
    <row r="1421" spans="1:8" x14ac:dyDescent="0.25">
      <c r="A1421" s="50" t="s">
        <v>9574</v>
      </c>
      <c r="B1421" s="50" t="s">
        <v>509</v>
      </c>
      <c r="C1421" s="50" t="s">
        <v>9575</v>
      </c>
      <c r="D1421" s="51">
        <v>4044</v>
      </c>
      <c r="E1421" s="51" t="s">
        <v>914</v>
      </c>
      <c r="G1421" s="51" t="s">
        <v>9576</v>
      </c>
      <c r="H1421" s="51" t="s">
        <v>9577</v>
      </c>
    </row>
    <row r="1422" spans="1:8" ht="30" x14ac:dyDescent="0.25">
      <c r="A1422" s="50" t="s">
        <v>9578</v>
      </c>
      <c r="B1422" s="50" t="s">
        <v>509</v>
      </c>
      <c r="C1422" s="50" t="s">
        <v>9579</v>
      </c>
      <c r="D1422" s="51">
        <v>3244</v>
      </c>
      <c r="E1422" s="51" t="s">
        <v>914</v>
      </c>
      <c r="G1422" s="51" t="s">
        <v>3521</v>
      </c>
      <c r="H1422" s="51" t="s">
        <v>7500</v>
      </c>
    </row>
    <row r="1423" spans="1:8" x14ac:dyDescent="0.25">
      <c r="A1423" s="50" t="s">
        <v>9580</v>
      </c>
      <c r="B1423" s="50" t="s">
        <v>509</v>
      </c>
      <c r="C1423" s="50" t="s">
        <v>9581</v>
      </c>
      <c r="D1423" s="51">
        <v>4379</v>
      </c>
      <c r="E1423" s="51" t="s">
        <v>914</v>
      </c>
      <c r="G1423" s="51" t="s">
        <v>9582</v>
      </c>
      <c r="H1423" s="51" t="s">
        <v>9583</v>
      </c>
    </row>
    <row r="1424" spans="1:8" x14ac:dyDescent="0.25">
      <c r="A1424" s="50" t="s">
        <v>9584</v>
      </c>
      <c r="B1424" s="50" t="s">
        <v>509</v>
      </c>
      <c r="C1424" s="50" t="s">
        <v>9585</v>
      </c>
      <c r="D1424" s="51">
        <v>3897</v>
      </c>
      <c r="E1424" s="51" t="s">
        <v>952</v>
      </c>
      <c r="F1424" s="51" t="s">
        <v>973</v>
      </c>
      <c r="G1424" s="51" t="s">
        <v>1947</v>
      </c>
      <c r="H1424" s="51" t="s">
        <v>4017</v>
      </c>
    </row>
    <row r="1425" spans="1:8" x14ac:dyDescent="0.25">
      <c r="A1425" s="50" t="s">
        <v>9586</v>
      </c>
      <c r="B1425" s="50" t="s">
        <v>509</v>
      </c>
      <c r="C1425" s="50" t="s">
        <v>9587</v>
      </c>
      <c r="D1425" s="51">
        <v>3556</v>
      </c>
      <c r="E1425" s="51" t="s">
        <v>952</v>
      </c>
      <c r="F1425" s="51" t="s">
        <v>973</v>
      </c>
      <c r="G1425" s="51" t="s">
        <v>974</v>
      </c>
      <c r="H1425" s="51" t="s">
        <v>6113</v>
      </c>
    </row>
    <row r="1426" spans="1:8" x14ac:dyDescent="0.25">
      <c r="A1426" s="50" t="s">
        <v>9588</v>
      </c>
      <c r="B1426" s="50" t="s">
        <v>509</v>
      </c>
      <c r="C1426" s="50" t="s">
        <v>9589</v>
      </c>
      <c r="D1426" s="51">
        <v>4076</v>
      </c>
      <c r="E1426" s="51" t="s">
        <v>952</v>
      </c>
      <c r="F1426" s="51" t="s">
        <v>973</v>
      </c>
      <c r="G1426" s="51" t="s">
        <v>974</v>
      </c>
      <c r="H1426" s="51" t="s">
        <v>1161</v>
      </c>
    </row>
    <row r="1427" spans="1:8" x14ac:dyDescent="0.25">
      <c r="A1427" s="50" t="s">
        <v>9590</v>
      </c>
      <c r="B1427" s="50" t="s">
        <v>509</v>
      </c>
      <c r="C1427" s="50" t="s">
        <v>9591</v>
      </c>
      <c r="D1427" s="51">
        <v>3906</v>
      </c>
      <c r="E1427" s="51" t="s">
        <v>952</v>
      </c>
      <c r="F1427" s="51" t="s">
        <v>973</v>
      </c>
      <c r="G1427" s="51" t="s">
        <v>4648</v>
      </c>
      <c r="H1427" s="51" t="s">
        <v>9592</v>
      </c>
    </row>
    <row r="1428" spans="1:8" x14ac:dyDescent="0.25">
      <c r="A1428" s="50" t="s">
        <v>9593</v>
      </c>
      <c r="B1428" s="50" t="s">
        <v>509</v>
      </c>
      <c r="C1428" s="50" t="s">
        <v>9594</v>
      </c>
      <c r="D1428" s="51">
        <v>1356</v>
      </c>
      <c r="E1428" s="51" t="s">
        <v>952</v>
      </c>
      <c r="F1428" s="51" t="s">
        <v>973</v>
      </c>
      <c r="G1428" s="51" t="s">
        <v>974</v>
      </c>
      <c r="H1428" s="51" t="s">
        <v>1161</v>
      </c>
    </row>
    <row r="1429" spans="1:8" x14ac:dyDescent="0.25">
      <c r="A1429" s="50" t="s">
        <v>9595</v>
      </c>
      <c r="B1429" s="50" t="s">
        <v>509</v>
      </c>
      <c r="C1429" s="50" t="s">
        <v>9596</v>
      </c>
      <c r="D1429" s="51">
        <v>3743</v>
      </c>
      <c r="E1429" s="51" t="s">
        <v>952</v>
      </c>
      <c r="F1429" s="51" t="s">
        <v>973</v>
      </c>
      <c r="G1429" s="51" t="s">
        <v>974</v>
      </c>
      <c r="H1429" s="51" t="s">
        <v>1161</v>
      </c>
    </row>
    <row r="1430" spans="1:8" x14ac:dyDescent="0.25">
      <c r="A1430" s="50" t="s">
        <v>9597</v>
      </c>
      <c r="B1430" s="50" t="s">
        <v>509</v>
      </c>
      <c r="C1430" s="50" t="s">
        <v>9598</v>
      </c>
      <c r="D1430" s="51">
        <v>540</v>
      </c>
      <c r="E1430" s="51" t="s">
        <v>952</v>
      </c>
      <c r="G1430" s="51" t="s">
        <v>1947</v>
      </c>
    </row>
    <row r="1431" spans="1:8" x14ac:dyDescent="0.25">
      <c r="A1431" s="50" t="s">
        <v>9599</v>
      </c>
      <c r="B1431" s="50" t="s">
        <v>509</v>
      </c>
      <c r="C1431" s="50" t="s">
        <v>9600</v>
      </c>
      <c r="D1431" s="51">
        <v>1179</v>
      </c>
      <c r="E1431" s="51" t="s">
        <v>952</v>
      </c>
      <c r="F1431" s="51" t="s">
        <v>973</v>
      </c>
      <c r="G1431" s="51" t="s">
        <v>974</v>
      </c>
      <c r="H1431" s="51" t="s">
        <v>1161</v>
      </c>
    </row>
    <row r="1432" spans="1:8" ht="30" x14ac:dyDescent="0.25">
      <c r="A1432" s="50" t="s">
        <v>9601</v>
      </c>
      <c r="B1432" s="50" t="s">
        <v>509</v>
      </c>
      <c r="C1432" s="50" t="s">
        <v>9602</v>
      </c>
      <c r="D1432" s="51">
        <v>4483</v>
      </c>
      <c r="E1432" s="51" t="s">
        <v>952</v>
      </c>
      <c r="F1432" s="51" t="s">
        <v>973</v>
      </c>
      <c r="G1432" s="51" t="s">
        <v>974</v>
      </c>
      <c r="H1432" s="51" t="s">
        <v>9603</v>
      </c>
    </row>
    <row r="1433" spans="1:8" x14ac:dyDescent="0.25">
      <c r="A1433" s="50" t="s">
        <v>9604</v>
      </c>
      <c r="B1433" s="50" t="s">
        <v>509</v>
      </c>
      <c r="C1433" s="50" t="s">
        <v>9605</v>
      </c>
      <c r="D1433" s="51">
        <v>3634</v>
      </c>
      <c r="E1433" s="51" t="s">
        <v>952</v>
      </c>
      <c r="F1433" s="51" t="s">
        <v>973</v>
      </c>
      <c r="G1433" s="51" t="s">
        <v>974</v>
      </c>
      <c r="H1433" s="51" t="s">
        <v>1161</v>
      </c>
    </row>
    <row r="1434" spans="1:8" x14ac:dyDescent="0.25">
      <c r="A1434" s="50" t="s">
        <v>9606</v>
      </c>
      <c r="B1434" s="50" t="s">
        <v>509</v>
      </c>
      <c r="C1434" s="50" t="s">
        <v>9607</v>
      </c>
      <c r="D1434" s="51">
        <v>2876</v>
      </c>
      <c r="E1434" s="51" t="s">
        <v>914</v>
      </c>
      <c r="G1434" s="51" t="s">
        <v>9608</v>
      </c>
    </row>
    <row r="1435" spans="1:8" x14ac:dyDescent="0.25">
      <c r="A1435" s="50" t="s">
        <v>9609</v>
      </c>
      <c r="B1435" s="50" t="s">
        <v>509</v>
      </c>
      <c r="C1435" s="50" t="s">
        <v>9610</v>
      </c>
      <c r="D1435" s="51">
        <v>497</v>
      </c>
      <c r="E1435" s="51" t="s">
        <v>914</v>
      </c>
      <c r="F1435" s="51" t="s">
        <v>1713</v>
      </c>
      <c r="G1435" s="51" t="s">
        <v>9611</v>
      </c>
      <c r="H1435" s="51" t="s">
        <v>2579</v>
      </c>
    </row>
    <row r="1436" spans="1:8" x14ac:dyDescent="0.25">
      <c r="A1436" s="50" t="s">
        <v>9612</v>
      </c>
      <c r="B1436" s="50" t="s">
        <v>509</v>
      </c>
      <c r="C1436" s="50" t="s">
        <v>9613</v>
      </c>
      <c r="D1436" s="51">
        <v>1970</v>
      </c>
      <c r="E1436" s="51" t="s">
        <v>952</v>
      </c>
      <c r="F1436" s="51" t="s">
        <v>973</v>
      </c>
      <c r="G1436" s="51" t="s">
        <v>974</v>
      </c>
      <c r="H1436" s="51" t="s">
        <v>1161</v>
      </c>
    </row>
    <row r="1437" spans="1:8" x14ac:dyDescent="0.25">
      <c r="A1437" s="50" t="s">
        <v>9614</v>
      </c>
      <c r="B1437" s="50" t="s">
        <v>509</v>
      </c>
      <c r="C1437" s="50" t="s">
        <v>9615</v>
      </c>
      <c r="D1437" s="51">
        <v>3670</v>
      </c>
      <c r="E1437" s="51" t="s">
        <v>952</v>
      </c>
      <c r="F1437" s="51" t="s">
        <v>973</v>
      </c>
      <c r="G1437" s="51" t="s">
        <v>974</v>
      </c>
      <c r="H1437" s="51" t="s">
        <v>1161</v>
      </c>
    </row>
    <row r="1438" spans="1:8" x14ac:dyDescent="0.25">
      <c r="A1438" s="50" t="s">
        <v>9616</v>
      </c>
      <c r="B1438" s="50" t="s">
        <v>509</v>
      </c>
      <c r="C1438" s="50" t="s">
        <v>9617</v>
      </c>
      <c r="D1438" s="51">
        <v>1325</v>
      </c>
      <c r="E1438" s="51" t="s">
        <v>952</v>
      </c>
      <c r="F1438" s="51" t="s">
        <v>973</v>
      </c>
      <c r="G1438" s="51" t="s">
        <v>974</v>
      </c>
      <c r="H1438" s="51" t="s">
        <v>1161</v>
      </c>
    </row>
    <row r="1439" spans="1:8" ht="30" x14ac:dyDescent="0.25">
      <c r="A1439" s="50" t="s">
        <v>9618</v>
      </c>
      <c r="B1439" s="50" t="s">
        <v>509</v>
      </c>
      <c r="C1439" s="50" t="s">
        <v>9619</v>
      </c>
      <c r="D1439" s="51">
        <v>10559</v>
      </c>
      <c r="E1439" s="51" t="s">
        <v>914</v>
      </c>
      <c r="F1439" s="51" t="s">
        <v>9620</v>
      </c>
      <c r="G1439" s="51" t="s">
        <v>9621</v>
      </c>
      <c r="H1439" s="51" t="s">
        <v>9622</v>
      </c>
    </row>
    <row r="1440" spans="1:8" x14ac:dyDescent="0.25">
      <c r="A1440" s="50" t="s">
        <v>9623</v>
      </c>
      <c r="B1440" s="50" t="s">
        <v>509</v>
      </c>
      <c r="C1440" s="50" t="s">
        <v>9624</v>
      </c>
      <c r="D1440" s="51">
        <v>3474</v>
      </c>
      <c r="E1440" s="51" t="s">
        <v>914</v>
      </c>
      <c r="F1440" s="51" t="s">
        <v>1536</v>
      </c>
      <c r="G1440" s="51" t="s">
        <v>9625</v>
      </c>
      <c r="H1440" s="51" t="s">
        <v>9626</v>
      </c>
    </row>
    <row r="1441" spans="1:8" ht="30" x14ac:dyDescent="0.25">
      <c r="A1441" s="50" t="s">
        <v>9627</v>
      </c>
      <c r="B1441" s="50" t="s">
        <v>509</v>
      </c>
      <c r="C1441" s="50" t="s">
        <v>9628</v>
      </c>
      <c r="D1441" s="51">
        <v>3097</v>
      </c>
      <c r="E1441" s="51" t="s">
        <v>914</v>
      </c>
      <c r="F1441" s="51" t="s">
        <v>2953</v>
      </c>
      <c r="G1441" s="51" t="s">
        <v>9629</v>
      </c>
      <c r="H1441" s="51" t="s">
        <v>9630</v>
      </c>
    </row>
    <row r="1442" spans="1:8" ht="30" x14ac:dyDescent="0.25">
      <c r="A1442" s="50" t="s">
        <v>9631</v>
      </c>
      <c r="B1442" s="50" t="s">
        <v>509</v>
      </c>
      <c r="C1442" s="50" t="s">
        <v>9632</v>
      </c>
      <c r="D1442" s="51">
        <v>5035</v>
      </c>
      <c r="E1442" s="51" t="s">
        <v>914</v>
      </c>
      <c r="F1442" s="51" t="s">
        <v>2953</v>
      </c>
      <c r="G1442" s="51" t="s">
        <v>9633</v>
      </c>
      <c r="H1442" s="51" t="s">
        <v>9630</v>
      </c>
    </row>
    <row r="1443" spans="1:8" x14ac:dyDescent="0.25">
      <c r="A1443" s="50" t="s">
        <v>9634</v>
      </c>
      <c r="B1443" s="50" t="s">
        <v>509</v>
      </c>
      <c r="C1443" s="50" t="s">
        <v>9635</v>
      </c>
      <c r="D1443" s="51">
        <v>976</v>
      </c>
      <c r="E1443" s="51" t="s">
        <v>914</v>
      </c>
      <c r="F1443" s="51" t="s">
        <v>2391</v>
      </c>
      <c r="G1443" s="51" t="s">
        <v>9411</v>
      </c>
      <c r="H1443" s="51" t="s">
        <v>2393</v>
      </c>
    </row>
    <row r="1444" spans="1:8" x14ac:dyDescent="0.25">
      <c r="A1444" s="50" t="s">
        <v>9636</v>
      </c>
      <c r="B1444" s="50" t="s">
        <v>509</v>
      </c>
      <c r="C1444" s="50" t="s">
        <v>9637</v>
      </c>
      <c r="D1444" s="51">
        <v>1002</v>
      </c>
      <c r="E1444" s="51" t="s">
        <v>914</v>
      </c>
      <c r="G1444" s="51" t="s">
        <v>9444</v>
      </c>
      <c r="H1444" s="51" t="s">
        <v>9445</v>
      </c>
    </row>
    <row r="1445" spans="1:8" x14ac:dyDescent="0.25">
      <c r="A1445" s="50" t="s">
        <v>9638</v>
      </c>
      <c r="B1445" s="50" t="s">
        <v>509</v>
      </c>
      <c r="C1445" s="50" t="s">
        <v>9639</v>
      </c>
      <c r="D1445" s="51">
        <v>867</v>
      </c>
      <c r="E1445" s="51" t="s">
        <v>914</v>
      </c>
      <c r="G1445" s="51" t="s">
        <v>9444</v>
      </c>
      <c r="H1445" s="51" t="s">
        <v>9445</v>
      </c>
    </row>
    <row r="1446" spans="1:8" x14ac:dyDescent="0.25">
      <c r="A1446" s="50" t="s">
        <v>9640</v>
      </c>
      <c r="B1446" s="50" t="s">
        <v>509</v>
      </c>
      <c r="C1446" s="50" t="s">
        <v>9641</v>
      </c>
      <c r="D1446" s="51">
        <v>830</v>
      </c>
      <c r="E1446" s="51" t="s">
        <v>914</v>
      </c>
      <c r="G1446" s="51" t="s">
        <v>9444</v>
      </c>
      <c r="H1446" s="51" t="s">
        <v>9445</v>
      </c>
    </row>
    <row r="1447" spans="1:8" x14ac:dyDescent="0.25">
      <c r="A1447" s="50" t="s">
        <v>9642</v>
      </c>
      <c r="B1447" s="50" t="s">
        <v>509</v>
      </c>
      <c r="C1447" s="50" t="s">
        <v>9643</v>
      </c>
      <c r="D1447" s="51">
        <v>594</v>
      </c>
      <c r="E1447" s="51" t="s">
        <v>914</v>
      </c>
      <c r="F1447" s="51" t="s">
        <v>2391</v>
      </c>
      <c r="G1447" s="51" t="s">
        <v>7040</v>
      </c>
      <c r="H1447" s="51" t="s">
        <v>2393</v>
      </c>
    </row>
    <row r="1448" spans="1:8" x14ac:dyDescent="0.25">
      <c r="A1448" s="50" t="s">
        <v>9644</v>
      </c>
      <c r="B1448" s="50" t="s">
        <v>509</v>
      </c>
      <c r="C1448" s="50" t="s">
        <v>9645</v>
      </c>
      <c r="D1448" s="51">
        <v>615</v>
      </c>
      <c r="E1448" s="51" t="s">
        <v>914</v>
      </c>
      <c r="F1448" s="51" t="s">
        <v>2391</v>
      </c>
      <c r="G1448" s="51" t="s">
        <v>7914</v>
      </c>
      <c r="H1448" s="51" t="s">
        <v>2393</v>
      </c>
    </row>
    <row r="1449" spans="1:8" x14ac:dyDescent="0.25">
      <c r="A1449" s="50" t="s">
        <v>9646</v>
      </c>
      <c r="B1449" s="50" t="s">
        <v>509</v>
      </c>
      <c r="C1449" s="50" t="s">
        <v>9647</v>
      </c>
      <c r="D1449" s="51">
        <v>740</v>
      </c>
      <c r="E1449" s="51" t="s">
        <v>914</v>
      </c>
      <c r="F1449" s="51" t="s">
        <v>2391</v>
      </c>
      <c r="G1449" s="51" t="s">
        <v>9648</v>
      </c>
      <c r="H1449" s="51" t="s">
        <v>2393</v>
      </c>
    </row>
    <row r="1450" spans="1:8" ht="45" x14ac:dyDescent="0.25">
      <c r="A1450" s="50" t="s">
        <v>9649</v>
      </c>
      <c r="B1450" s="50" t="s">
        <v>509</v>
      </c>
      <c r="C1450" s="50" t="s">
        <v>9650</v>
      </c>
      <c r="D1450" s="51">
        <v>3401</v>
      </c>
      <c r="E1450" s="51" t="s">
        <v>914</v>
      </c>
      <c r="F1450" s="51" t="s">
        <v>1654</v>
      </c>
      <c r="G1450" s="51" t="s">
        <v>2683</v>
      </c>
      <c r="H1450" s="51" t="s">
        <v>1656</v>
      </c>
    </row>
    <row r="1451" spans="1:8" x14ac:dyDescent="0.25">
      <c r="A1451" s="50" t="s">
        <v>9651</v>
      </c>
      <c r="B1451" s="50" t="s">
        <v>509</v>
      </c>
      <c r="C1451" s="50" t="s">
        <v>9652</v>
      </c>
      <c r="D1451" s="51">
        <v>5034</v>
      </c>
      <c r="E1451" s="51" t="s">
        <v>914</v>
      </c>
      <c r="F1451" s="51" t="s">
        <v>3343</v>
      </c>
      <c r="G1451" s="51" t="s">
        <v>9653</v>
      </c>
      <c r="H1451" s="51" t="s">
        <v>3345</v>
      </c>
    </row>
    <row r="1452" spans="1:8" x14ac:dyDescent="0.25">
      <c r="A1452" s="50" t="s">
        <v>9654</v>
      </c>
      <c r="B1452" s="50" t="s">
        <v>509</v>
      </c>
      <c r="C1452" s="50" t="s">
        <v>9655</v>
      </c>
      <c r="D1452" s="51">
        <v>546</v>
      </c>
      <c r="E1452" s="51" t="s">
        <v>952</v>
      </c>
      <c r="G1452" s="51" t="s">
        <v>9656</v>
      </c>
    </row>
    <row r="1453" spans="1:8" x14ac:dyDescent="0.25">
      <c r="A1453" s="50" t="s">
        <v>9657</v>
      </c>
      <c r="B1453" s="50" t="s">
        <v>509</v>
      </c>
      <c r="C1453" s="50" t="s">
        <v>9658</v>
      </c>
      <c r="D1453" s="51">
        <v>345</v>
      </c>
      <c r="E1453" s="51" t="s">
        <v>914</v>
      </c>
      <c r="G1453" s="51" t="s">
        <v>9659</v>
      </c>
    </row>
    <row r="1454" spans="1:8" x14ac:dyDescent="0.25">
      <c r="A1454" s="50" t="s">
        <v>9660</v>
      </c>
      <c r="B1454" s="50" t="s">
        <v>509</v>
      </c>
      <c r="C1454" s="50" t="s">
        <v>9661</v>
      </c>
      <c r="D1454" s="51">
        <v>1986</v>
      </c>
      <c r="E1454" s="51" t="s">
        <v>914</v>
      </c>
      <c r="G1454" s="51" t="s">
        <v>3530</v>
      </c>
      <c r="H1454" s="51" t="s">
        <v>9662</v>
      </c>
    </row>
    <row r="1455" spans="1:8" ht="30" x14ac:dyDescent="0.25">
      <c r="A1455" s="50" t="s">
        <v>9663</v>
      </c>
      <c r="B1455" s="50" t="s">
        <v>509</v>
      </c>
      <c r="C1455" s="50" t="s">
        <v>9664</v>
      </c>
      <c r="D1455" s="51">
        <v>5407</v>
      </c>
      <c r="E1455" s="51" t="s">
        <v>914</v>
      </c>
      <c r="F1455" s="51" t="s">
        <v>9665</v>
      </c>
      <c r="G1455" s="51" t="s">
        <v>9666</v>
      </c>
      <c r="H1455" s="51" t="s">
        <v>9667</v>
      </c>
    </row>
    <row r="1456" spans="1:8" ht="30" x14ac:dyDescent="0.25">
      <c r="A1456" s="50" t="s">
        <v>9668</v>
      </c>
      <c r="B1456" s="50" t="s">
        <v>509</v>
      </c>
      <c r="C1456" s="50" t="s">
        <v>9669</v>
      </c>
      <c r="D1456" s="51">
        <v>5459</v>
      </c>
      <c r="E1456" s="51" t="s">
        <v>914</v>
      </c>
      <c r="F1456" s="51" t="s">
        <v>5043</v>
      </c>
      <c r="G1456" s="51" t="s">
        <v>9666</v>
      </c>
      <c r="H1456" s="51" t="s">
        <v>9670</v>
      </c>
    </row>
    <row r="1457" spans="1:8" ht="45" x14ac:dyDescent="0.25">
      <c r="A1457" s="50" t="s">
        <v>9671</v>
      </c>
      <c r="B1457" s="50" t="s">
        <v>509</v>
      </c>
      <c r="C1457" s="50" t="s">
        <v>9672</v>
      </c>
      <c r="D1457" s="51">
        <v>1732</v>
      </c>
      <c r="E1457" s="51" t="s">
        <v>914</v>
      </c>
      <c r="F1457" s="51" t="s">
        <v>9673</v>
      </c>
      <c r="G1457" s="51" t="s">
        <v>9674</v>
      </c>
      <c r="H1457" s="51" t="s">
        <v>9675</v>
      </c>
    </row>
    <row r="1458" spans="1:8" x14ac:dyDescent="0.25">
      <c r="A1458" s="50" t="s">
        <v>9676</v>
      </c>
      <c r="B1458" s="50" t="s">
        <v>509</v>
      </c>
      <c r="C1458" s="50" t="s">
        <v>9677</v>
      </c>
      <c r="D1458" s="51">
        <v>4061</v>
      </c>
      <c r="E1458" s="51" t="s">
        <v>914</v>
      </c>
      <c r="G1458" s="51" t="s">
        <v>9678</v>
      </c>
      <c r="H1458" s="51" t="s">
        <v>9679</v>
      </c>
    </row>
    <row r="1459" spans="1:8" x14ac:dyDescent="0.25">
      <c r="A1459" s="50" t="s">
        <v>9680</v>
      </c>
      <c r="B1459" s="50" t="s">
        <v>509</v>
      </c>
      <c r="C1459" s="50" t="s">
        <v>9681</v>
      </c>
      <c r="D1459" s="51">
        <v>267</v>
      </c>
      <c r="E1459" s="51" t="s">
        <v>914</v>
      </c>
      <c r="G1459" s="51" t="s">
        <v>9682</v>
      </c>
      <c r="H1459" s="51" t="s">
        <v>9683</v>
      </c>
    </row>
    <row r="1460" spans="1:8" ht="45" x14ac:dyDescent="0.25">
      <c r="A1460" s="50" t="s">
        <v>9684</v>
      </c>
      <c r="B1460" s="50" t="s">
        <v>509</v>
      </c>
      <c r="C1460" s="50" t="s">
        <v>9685</v>
      </c>
      <c r="D1460" s="51">
        <v>3304</v>
      </c>
      <c r="E1460" s="51" t="s">
        <v>914</v>
      </c>
      <c r="F1460" s="51" t="s">
        <v>9686</v>
      </c>
      <c r="G1460" s="51" t="s">
        <v>9687</v>
      </c>
      <c r="H1460" s="51" t="s">
        <v>9688</v>
      </c>
    </row>
    <row r="1461" spans="1:8" ht="30" x14ac:dyDescent="0.25">
      <c r="A1461" s="50" t="s">
        <v>9689</v>
      </c>
      <c r="B1461" s="50" t="s">
        <v>509</v>
      </c>
      <c r="C1461" s="50" t="s">
        <v>9690</v>
      </c>
      <c r="D1461" s="51">
        <v>3789</v>
      </c>
      <c r="E1461" s="51" t="s">
        <v>914</v>
      </c>
      <c r="G1461" s="51" t="s">
        <v>9691</v>
      </c>
      <c r="H1461" s="51" t="s">
        <v>9692</v>
      </c>
    </row>
    <row r="1463" spans="1:8" x14ac:dyDescent="0.25">
      <c r="A1463" s="53" t="s">
        <v>883</v>
      </c>
      <c r="E1463" s="51"/>
    </row>
    <row r="1464" spans="1:8" ht="45" x14ac:dyDescent="0.25">
      <c r="A1464" s="50" t="s">
        <v>9693</v>
      </c>
      <c r="B1464" s="50" t="s">
        <v>509</v>
      </c>
      <c r="C1464" s="50" t="s">
        <v>9694</v>
      </c>
      <c r="D1464" s="51">
        <v>3061</v>
      </c>
      <c r="E1464" s="51" t="s">
        <v>914</v>
      </c>
      <c r="F1464" s="51" t="s">
        <v>1654</v>
      </c>
      <c r="G1464" s="51" t="s">
        <v>3201</v>
      </c>
      <c r="H1464" s="51" t="s">
        <v>1656</v>
      </c>
    </row>
    <row r="1465" spans="1:8" ht="30" x14ac:dyDescent="0.25">
      <c r="A1465" s="50" t="s">
        <v>9695</v>
      </c>
      <c r="B1465" s="50" t="s">
        <v>509</v>
      </c>
      <c r="C1465" s="50" t="s">
        <v>9696</v>
      </c>
      <c r="D1465" s="51">
        <v>29009</v>
      </c>
      <c r="E1465" s="51" t="s">
        <v>914</v>
      </c>
      <c r="F1465" s="51" t="s">
        <v>1321</v>
      </c>
      <c r="G1465" s="51" t="s">
        <v>3000</v>
      </c>
      <c r="H1465" s="51" t="s">
        <v>1323</v>
      </c>
    </row>
    <row r="1466" spans="1:8" x14ac:dyDescent="0.25">
      <c r="A1466" s="50" t="s">
        <v>9697</v>
      </c>
      <c r="B1466" s="50" t="s">
        <v>509</v>
      </c>
      <c r="C1466" s="50" t="s">
        <v>9698</v>
      </c>
      <c r="D1466" s="51">
        <v>975</v>
      </c>
      <c r="E1466" s="51" t="s">
        <v>914</v>
      </c>
      <c r="G1466" s="51" t="s">
        <v>9699</v>
      </c>
      <c r="H1466" s="51" t="s">
        <v>9700</v>
      </c>
    </row>
    <row r="1467" spans="1:8" ht="60" x14ac:dyDescent="0.25">
      <c r="A1467" s="50" t="s">
        <v>9701</v>
      </c>
      <c r="B1467" s="50" t="s">
        <v>509</v>
      </c>
      <c r="C1467" s="50" t="s">
        <v>9702</v>
      </c>
      <c r="D1467" s="51">
        <v>21850</v>
      </c>
      <c r="E1467" s="51" t="s">
        <v>914</v>
      </c>
      <c r="F1467" s="51" t="s">
        <v>6705</v>
      </c>
      <c r="G1467" s="51" t="s">
        <v>4635</v>
      </c>
      <c r="H1467" s="51" t="s">
        <v>6707</v>
      </c>
    </row>
    <row r="1468" spans="1:8" ht="60" x14ac:dyDescent="0.25">
      <c r="A1468" s="50" t="s">
        <v>9703</v>
      </c>
      <c r="B1468" s="50" t="s">
        <v>509</v>
      </c>
      <c r="C1468" s="50" t="s">
        <v>9704</v>
      </c>
      <c r="D1468" s="51">
        <v>21381</v>
      </c>
      <c r="E1468" s="51" t="s">
        <v>914</v>
      </c>
      <c r="F1468" s="51" t="s">
        <v>6705</v>
      </c>
      <c r="G1468" s="51" t="s">
        <v>3000</v>
      </c>
      <c r="H1468" s="51" t="s">
        <v>9705</v>
      </c>
    </row>
    <row r="1469" spans="1:8" ht="45" x14ac:dyDescent="0.25">
      <c r="A1469" s="50" t="s">
        <v>9706</v>
      </c>
      <c r="B1469" s="50" t="s">
        <v>509</v>
      </c>
      <c r="C1469" s="50" t="s">
        <v>9707</v>
      </c>
      <c r="D1469" s="51">
        <v>10031</v>
      </c>
      <c r="E1469" s="51" t="s">
        <v>914</v>
      </c>
      <c r="F1469" s="51" t="s">
        <v>973</v>
      </c>
      <c r="G1469" s="51" t="s">
        <v>2890</v>
      </c>
      <c r="H1469" s="51" t="s">
        <v>9395</v>
      </c>
    </row>
    <row r="1470" spans="1:8" ht="30" x14ac:dyDescent="0.25">
      <c r="A1470" s="50" t="s">
        <v>9708</v>
      </c>
      <c r="B1470" s="50" t="s">
        <v>509</v>
      </c>
      <c r="C1470" s="50" t="s">
        <v>9709</v>
      </c>
      <c r="D1470" s="51">
        <v>1809</v>
      </c>
      <c r="E1470" s="51" t="s">
        <v>914</v>
      </c>
      <c r="G1470" s="51" t="s">
        <v>9710</v>
      </c>
      <c r="H1470" s="51" t="s">
        <v>9711</v>
      </c>
    </row>
    <row r="1471" spans="1:8" ht="30" x14ac:dyDescent="0.25">
      <c r="A1471" s="50" t="s">
        <v>9712</v>
      </c>
      <c r="B1471" s="50" t="s">
        <v>509</v>
      </c>
      <c r="C1471" s="50" t="s">
        <v>9713</v>
      </c>
      <c r="D1471" s="51">
        <v>1860</v>
      </c>
      <c r="E1471" s="51" t="s">
        <v>914</v>
      </c>
      <c r="G1471" s="51" t="s">
        <v>9710</v>
      </c>
      <c r="H1471" s="51" t="s">
        <v>9714</v>
      </c>
    </row>
    <row r="1472" spans="1:8" ht="30" x14ac:dyDescent="0.25">
      <c r="A1472" s="50" t="s">
        <v>9715</v>
      </c>
      <c r="B1472" s="50" t="s">
        <v>509</v>
      </c>
      <c r="C1472" s="50" t="s">
        <v>9716</v>
      </c>
      <c r="D1472" s="51">
        <v>1774</v>
      </c>
      <c r="E1472" s="51" t="s">
        <v>914</v>
      </c>
      <c r="G1472" s="51" t="s">
        <v>9710</v>
      </c>
      <c r="H1472" s="51" t="s">
        <v>9711</v>
      </c>
    </row>
    <row r="1473" spans="1:8" ht="30" x14ac:dyDescent="0.25">
      <c r="A1473" s="50" t="s">
        <v>9717</v>
      </c>
      <c r="B1473" s="50" t="s">
        <v>509</v>
      </c>
      <c r="C1473" s="50" t="s">
        <v>9718</v>
      </c>
      <c r="D1473" s="51">
        <v>1855</v>
      </c>
      <c r="E1473" s="51" t="s">
        <v>914</v>
      </c>
      <c r="G1473" s="51" t="s">
        <v>9710</v>
      </c>
      <c r="H1473" s="51" t="s">
        <v>9711</v>
      </c>
    </row>
    <row r="1474" spans="1:8" x14ac:dyDescent="0.25">
      <c r="A1474" s="50" t="s">
        <v>9719</v>
      </c>
      <c r="B1474" s="50" t="s">
        <v>509</v>
      </c>
      <c r="C1474" s="50" t="s">
        <v>9720</v>
      </c>
      <c r="D1474" s="51">
        <v>3209</v>
      </c>
      <c r="E1474" s="51" t="s">
        <v>914</v>
      </c>
      <c r="G1474" s="51" t="s">
        <v>3197</v>
      </c>
    </row>
    <row r="1475" spans="1:8" x14ac:dyDescent="0.25">
      <c r="A1475" s="50" t="s">
        <v>9721</v>
      </c>
      <c r="B1475" s="50" t="s">
        <v>509</v>
      </c>
      <c r="C1475" s="50" t="s">
        <v>9722</v>
      </c>
      <c r="D1475" s="51">
        <v>6265</v>
      </c>
      <c r="E1475" s="51" t="s">
        <v>914</v>
      </c>
      <c r="F1475" s="51" t="s">
        <v>1536</v>
      </c>
      <c r="G1475" s="51" t="s">
        <v>9723</v>
      </c>
      <c r="H1475" s="51" t="s">
        <v>9724</v>
      </c>
    </row>
    <row r="1476" spans="1:8" x14ac:dyDescent="0.25">
      <c r="A1476" s="50" t="s">
        <v>9725</v>
      </c>
      <c r="B1476" s="50" t="s">
        <v>509</v>
      </c>
      <c r="C1476" s="50" t="s">
        <v>9726</v>
      </c>
      <c r="D1476" s="51">
        <v>8373</v>
      </c>
      <c r="E1476" s="51" t="s">
        <v>914</v>
      </c>
      <c r="F1476" s="51" t="s">
        <v>1536</v>
      </c>
      <c r="G1476" s="51" t="s">
        <v>9723</v>
      </c>
      <c r="H1476" s="51" t="s">
        <v>9727</v>
      </c>
    </row>
    <row r="1477" spans="1:8" ht="45" x14ac:dyDescent="0.25">
      <c r="A1477" s="50" t="s">
        <v>9728</v>
      </c>
      <c r="B1477" s="50" t="s">
        <v>509</v>
      </c>
      <c r="C1477" s="50" t="s">
        <v>9729</v>
      </c>
      <c r="D1477" s="51">
        <v>3065</v>
      </c>
      <c r="E1477" s="51" t="s">
        <v>914</v>
      </c>
      <c r="G1477" s="51" t="s">
        <v>9730</v>
      </c>
      <c r="H1477" s="51" t="s">
        <v>9731</v>
      </c>
    </row>
    <row r="1478" spans="1:8" ht="30" x14ac:dyDescent="0.25">
      <c r="A1478" s="50" t="s">
        <v>9732</v>
      </c>
      <c r="B1478" s="50" t="s">
        <v>509</v>
      </c>
      <c r="C1478" s="50" t="s">
        <v>9733</v>
      </c>
      <c r="D1478" s="51">
        <v>5636</v>
      </c>
      <c r="E1478" s="51" t="s">
        <v>914</v>
      </c>
      <c r="F1478" s="51" t="s">
        <v>1321</v>
      </c>
      <c r="G1478" s="51" t="s">
        <v>1595</v>
      </c>
      <c r="H1478" s="51" t="s">
        <v>4456</v>
      </c>
    </row>
    <row r="1479" spans="1:8" x14ac:dyDescent="0.25">
      <c r="A1479" s="50" t="s">
        <v>9734</v>
      </c>
      <c r="B1479" s="50" t="s">
        <v>509</v>
      </c>
      <c r="C1479" s="50" t="s">
        <v>9735</v>
      </c>
      <c r="D1479" s="51">
        <v>7434</v>
      </c>
      <c r="E1479" s="51" t="s">
        <v>914</v>
      </c>
      <c r="G1479" s="51" t="s">
        <v>9736</v>
      </c>
    </row>
    <row r="1480" spans="1:8" x14ac:dyDescent="0.25">
      <c r="A1480" s="50" t="s">
        <v>9737</v>
      </c>
      <c r="B1480" s="50" t="s">
        <v>509</v>
      </c>
      <c r="C1480" s="50" t="s">
        <v>9738</v>
      </c>
      <c r="D1480" s="51">
        <v>1394</v>
      </c>
      <c r="E1480" s="51" t="s">
        <v>914</v>
      </c>
      <c r="G1480" s="51" t="s">
        <v>9739</v>
      </c>
      <c r="H1480" s="51" t="s">
        <v>9260</v>
      </c>
    </row>
    <row r="1481" spans="1:8" x14ac:dyDescent="0.25">
      <c r="A1481" s="50" t="s">
        <v>9740</v>
      </c>
      <c r="B1481" s="50" t="s">
        <v>509</v>
      </c>
      <c r="C1481" s="50" t="s">
        <v>9741</v>
      </c>
      <c r="D1481" s="51">
        <v>1069</v>
      </c>
      <c r="E1481" s="51" t="s">
        <v>914</v>
      </c>
      <c r="G1481" s="51" t="s">
        <v>9742</v>
      </c>
      <c r="H1481" s="51" t="s">
        <v>9260</v>
      </c>
    </row>
    <row r="1482" spans="1:8" ht="60" x14ac:dyDescent="0.25">
      <c r="A1482" s="50" t="s">
        <v>9743</v>
      </c>
      <c r="B1482" s="50" t="s">
        <v>509</v>
      </c>
      <c r="C1482" s="50" t="s">
        <v>9744</v>
      </c>
      <c r="D1482" s="51">
        <v>2379</v>
      </c>
      <c r="E1482" s="51" t="s">
        <v>914</v>
      </c>
      <c r="F1482" s="51" t="s">
        <v>2953</v>
      </c>
      <c r="G1482" s="51" t="s">
        <v>3967</v>
      </c>
      <c r="H1482" s="51" t="s">
        <v>9745</v>
      </c>
    </row>
    <row r="1483" spans="1:8" ht="30" x14ac:dyDescent="0.25">
      <c r="A1483" s="50" t="s">
        <v>9746</v>
      </c>
      <c r="B1483" s="50" t="s">
        <v>509</v>
      </c>
      <c r="C1483" s="50" t="s">
        <v>9747</v>
      </c>
      <c r="D1483" s="51">
        <v>3399</v>
      </c>
      <c r="E1483" s="51" t="s">
        <v>914</v>
      </c>
      <c r="F1483" s="51" t="s">
        <v>9748</v>
      </c>
      <c r="G1483" s="51" t="s">
        <v>9749</v>
      </c>
      <c r="H1483" s="51" t="s">
        <v>9750</v>
      </c>
    </row>
    <row r="1484" spans="1:8" ht="45" x14ac:dyDescent="0.25">
      <c r="A1484" s="50" t="s">
        <v>9751</v>
      </c>
      <c r="B1484" s="50" t="s">
        <v>509</v>
      </c>
      <c r="C1484" s="50" t="s">
        <v>9752</v>
      </c>
      <c r="D1484" s="51">
        <v>13899</v>
      </c>
      <c r="E1484" s="51" t="s">
        <v>914</v>
      </c>
      <c r="F1484" s="51" t="s">
        <v>1331</v>
      </c>
      <c r="G1484" s="51" t="s">
        <v>2873</v>
      </c>
      <c r="H1484" s="51" t="s">
        <v>9753</v>
      </c>
    </row>
    <row r="1485" spans="1:8" x14ac:dyDescent="0.25">
      <c r="A1485" s="50" t="s">
        <v>9754</v>
      </c>
      <c r="B1485" s="50" t="s">
        <v>509</v>
      </c>
      <c r="C1485" s="50" t="s">
        <v>9755</v>
      </c>
      <c r="D1485" s="51">
        <v>5300</v>
      </c>
      <c r="E1485" s="51" t="s">
        <v>914</v>
      </c>
      <c r="G1485" s="51" t="s">
        <v>9756</v>
      </c>
    </row>
    <row r="1486" spans="1:8" ht="30" x14ac:dyDescent="0.25">
      <c r="A1486" s="50" t="s">
        <v>9757</v>
      </c>
      <c r="B1486" s="50" t="s">
        <v>509</v>
      </c>
      <c r="C1486" s="50" t="s">
        <v>9758</v>
      </c>
      <c r="D1486" s="51">
        <v>5677</v>
      </c>
      <c r="E1486" s="51" t="s">
        <v>914</v>
      </c>
      <c r="G1486" s="51" t="s">
        <v>9759</v>
      </c>
      <c r="H1486" s="51" t="s">
        <v>9760</v>
      </c>
    </row>
    <row r="1487" spans="1:8" ht="45" x14ac:dyDescent="0.25">
      <c r="A1487" s="50" t="s">
        <v>9761</v>
      </c>
      <c r="B1487" s="50" t="s">
        <v>509</v>
      </c>
      <c r="C1487" s="50" t="s">
        <v>9762</v>
      </c>
      <c r="D1487" s="51">
        <v>3960</v>
      </c>
      <c r="E1487" s="51" t="s">
        <v>914</v>
      </c>
      <c r="G1487" s="51" t="s">
        <v>9730</v>
      </c>
      <c r="H1487" s="51" t="s">
        <v>9731</v>
      </c>
    </row>
    <row r="1488" spans="1:8" x14ac:dyDescent="0.25">
      <c r="A1488" s="50" t="s">
        <v>9763</v>
      </c>
      <c r="B1488" s="50" t="s">
        <v>509</v>
      </c>
      <c r="C1488" s="50" t="s">
        <v>9764</v>
      </c>
      <c r="D1488" s="51">
        <v>549</v>
      </c>
      <c r="E1488" s="51" t="s">
        <v>914</v>
      </c>
      <c r="G1488" s="51" t="s">
        <v>1389</v>
      </c>
    </row>
    <row r="1489" spans="1:8" x14ac:dyDescent="0.25">
      <c r="A1489" s="50" t="s">
        <v>9765</v>
      </c>
      <c r="B1489" s="50" t="s">
        <v>509</v>
      </c>
      <c r="C1489" s="50" t="s">
        <v>9766</v>
      </c>
      <c r="D1489" s="51">
        <v>1558</v>
      </c>
      <c r="E1489" s="51" t="s">
        <v>914</v>
      </c>
      <c r="G1489" s="51" t="s">
        <v>9767</v>
      </c>
    </row>
    <row r="1490" spans="1:8" ht="30" x14ac:dyDescent="0.25">
      <c r="A1490" s="50" t="s">
        <v>9768</v>
      </c>
      <c r="B1490" s="50" t="s">
        <v>509</v>
      </c>
      <c r="C1490" s="50" t="s">
        <v>9769</v>
      </c>
      <c r="D1490" s="51">
        <v>12920</v>
      </c>
      <c r="E1490" s="51" t="s">
        <v>952</v>
      </c>
      <c r="G1490" s="51" t="s">
        <v>9770</v>
      </c>
      <c r="H1490" s="51" t="s">
        <v>9771</v>
      </c>
    </row>
    <row r="1491" spans="1:8" ht="45" x14ac:dyDescent="0.25">
      <c r="A1491" s="50" t="s">
        <v>9772</v>
      </c>
      <c r="B1491" s="50" t="s">
        <v>509</v>
      </c>
      <c r="C1491" s="50" t="s">
        <v>9773</v>
      </c>
      <c r="D1491" s="51">
        <v>7168</v>
      </c>
      <c r="E1491" s="51" t="s">
        <v>914</v>
      </c>
      <c r="F1491" s="51" t="s">
        <v>973</v>
      </c>
      <c r="G1491" s="51" t="s">
        <v>2890</v>
      </c>
      <c r="H1491" s="51" t="s">
        <v>9395</v>
      </c>
    </row>
    <row r="1492" spans="1:8" ht="30" x14ac:dyDescent="0.25">
      <c r="A1492" s="50" t="s">
        <v>9774</v>
      </c>
      <c r="B1492" s="50" t="s">
        <v>509</v>
      </c>
      <c r="C1492" s="50" t="s">
        <v>9775</v>
      </c>
      <c r="D1492" s="51">
        <v>11181</v>
      </c>
      <c r="E1492" s="51" t="s">
        <v>914</v>
      </c>
      <c r="F1492" s="51" t="s">
        <v>973</v>
      </c>
      <c r="G1492" s="51" t="s">
        <v>2890</v>
      </c>
      <c r="H1492" s="51" t="s">
        <v>6038</v>
      </c>
    </row>
    <row r="1493" spans="1:8" x14ac:dyDescent="0.25">
      <c r="A1493" s="50" t="s">
        <v>9776</v>
      </c>
      <c r="B1493" s="50" t="s">
        <v>509</v>
      </c>
      <c r="C1493" s="50" t="s">
        <v>9777</v>
      </c>
      <c r="D1493" s="51">
        <v>2858</v>
      </c>
      <c r="E1493" s="51" t="s">
        <v>952</v>
      </c>
      <c r="G1493" s="51" t="s">
        <v>974</v>
      </c>
      <c r="H1493" s="51" t="s">
        <v>3113</v>
      </c>
    </row>
    <row r="1494" spans="1:8" x14ac:dyDescent="0.25">
      <c r="A1494" s="50" t="s">
        <v>9778</v>
      </c>
      <c r="B1494" s="50" t="s">
        <v>509</v>
      </c>
      <c r="C1494" s="50" t="s">
        <v>9779</v>
      </c>
      <c r="D1494" s="51">
        <v>11673</v>
      </c>
      <c r="E1494" s="51" t="s">
        <v>914</v>
      </c>
      <c r="F1494" s="51" t="s">
        <v>2751</v>
      </c>
      <c r="G1494" s="51" t="s">
        <v>9767</v>
      </c>
      <c r="H1494" s="51" t="s">
        <v>9780</v>
      </c>
    </row>
    <row r="1495" spans="1:8" ht="45" x14ac:dyDescent="0.25">
      <c r="A1495" s="50" t="s">
        <v>9781</v>
      </c>
      <c r="B1495" s="50" t="s">
        <v>509</v>
      </c>
      <c r="C1495" s="50" t="s">
        <v>9782</v>
      </c>
      <c r="D1495" s="51">
        <v>7761</v>
      </c>
      <c r="E1495" s="51" t="s">
        <v>914</v>
      </c>
      <c r="F1495" s="51" t="s">
        <v>973</v>
      </c>
      <c r="G1495" s="51" t="s">
        <v>5073</v>
      </c>
      <c r="H1495" s="51" t="s">
        <v>9395</v>
      </c>
    </row>
    <row r="1496" spans="1:8" ht="60" x14ac:dyDescent="0.25">
      <c r="A1496" s="50" t="s">
        <v>9783</v>
      </c>
      <c r="B1496" s="50" t="s">
        <v>509</v>
      </c>
      <c r="C1496" s="50" t="s">
        <v>9784</v>
      </c>
      <c r="D1496" s="51">
        <v>1689</v>
      </c>
      <c r="E1496" s="51" t="s">
        <v>914</v>
      </c>
      <c r="F1496" s="51" t="s">
        <v>8014</v>
      </c>
      <c r="G1496" s="51" t="s">
        <v>8015</v>
      </c>
      <c r="H1496" s="51" t="s">
        <v>9785</v>
      </c>
    </row>
    <row r="1497" spans="1:8" x14ac:dyDescent="0.25">
      <c r="A1497" s="50" t="s">
        <v>9786</v>
      </c>
      <c r="B1497" s="50" t="s">
        <v>509</v>
      </c>
      <c r="C1497" s="50" t="s">
        <v>9787</v>
      </c>
      <c r="D1497" s="51">
        <v>2467</v>
      </c>
      <c r="E1497" s="51" t="s">
        <v>914</v>
      </c>
      <c r="G1497" s="51" t="s">
        <v>9788</v>
      </c>
      <c r="H1497" s="51" t="s">
        <v>9789</v>
      </c>
    </row>
    <row r="1498" spans="1:8" x14ac:dyDescent="0.25">
      <c r="A1498" s="50" t="s">
        <v>9790</v>
      </c>
      <c r="B1498" s="50" t="s">
        <v>509</v>
      </c>
      <c r="C1498" s="50" t="s">
        <v>9791</v>
      </c>
      <c r="D1498" s="51">
        <v>1793</v>
      </c>
      <c r="E1498" s="51" t="s">
        <v>914</v>
      </c>
      <c r="G1498" s="51" t="s">
        <v>9792</v>
      </c>
    </row>
    <row r="1499" spans="1:8" ht="75" x14ac:dyDescent="0.25">
      <c r="A1499" s="50" t="s">
        <v>9793</v>
      </c>
      <c r="B1499" s="50" t="s">
        <v>509</v>
      </c>
      <c r="C1499" s="50" t="s">
        <v>9794</v>
      </c>
      <c r="D1499" s="51">
        <v>3396</v>
      </c>
      <c r="E1499" s="51" t="s">
        <v>914</v>
      </c>
      <c r="F1499" s="51" t="s">
        <v>2424</v>
      </c>
      <c r="G1499" s="51" t="s">
        <v>3000</v>
      </c>
      <c r="H1499" s="51" t="s">
        <v>9795</v>
      </c>
    </row>
    <row r="1500" spans="1:8" x14ac:dyDescent="0.25">
      <c r="A1500" s="50" t="s">
        <v>9796</v>
      </c>
      <c r="B1500" s="50" t="s">
        <v>509</v>
      </c>
      <c r="C1500" s="50" t="s">
        <v>9797</v>
      </c>
      <c r="D1500" s="51">
        <v>983</v>
      </c>
      <c r="E1500" s="51" t="s">
        <v>914</v>
      </c>
      <c r="G1500" s="51" t="s">
        <v>9798</v>
      </c>
    </row>
    <row r="1502" spans="1:8" x14ac:dyDescent="0.25">
      <c r="A1502" s="53" t="s">
        <v>884</v>
      </c>
      <c r="E1502" s="51"/>
    </row>
    <row r="1503" spans="1:8" x14ac:dyDescent="0.25">
      <c r="A1503" s="50" t="s">
        <v>9799</v>
      </c>
      <c r="B1503" s="50" t="s">
        <v>525</v>
      </c>
      <c r="C1503" s="50" t="s">
        <v>9800</v>
      </c>
      <c r="D1503" s="51">
        <v>2949</v>
      </c>
      <c r="E1503" s="51" t="s">
        <v>914</v>
      </c>
      <c r="G1503" s="51" t="s">
        <v>934</v>
      </c>
      <c r="H1503" s="51" t="s">
        <v>4446</v>
      </c>
    </row>
    <row r="1504" spans="1:8" x14ac:dyDescent="0.25">
      <c r="A1504" s="50" t="s">
        <v>9801</v>
      </c>
      <c r="B1504" s="50" t="s">
        <v>525</v>
      </c>
      <c r="C1504" s="50" t="s">
        <v>9802</v>
      </c>
      <c r="D1504" s="51">
        <v>3419</v>
      </c>
      <c r="E1504" s="51" t="s">
        <v>914</v>
      </c>
      <c r="F1504" s="51" t="s">
        <v>1087</v>
      </c>
      <c r="G1504" s="51" t="s">
        <v>3197</v>
      </c>
      <c r="H1504" s="51" t="s">
        <v>1225</v>
      </c>
    </row>
    <row r="1505" spans="1:8" x14ac:dyDescent="0.25">
      <c r="A1505" s="50" t="s">
        <v>9803</v>
      </c>
      <c r="B1505" s="50" t="s">
        <v>525</v>
      </c>
      <c r="C1505" s="50" t="s">
        <v>9804</v>
      </c>
      <c r="D1505" s="51">
        <v>1385</v>
      </c>
      <c r="E1505" s="51" t="s">
        <v>914</v>
      </c>
      <c r="G1505" s="51" t="s">
        <v>9805</v>
      </c>
    </row>
    <row r="1506" spans="1:8" x14ac:dyDescent="0.25">
      <c r="A1506" s="50" t="s">
        <v>9806</v>
      </c>
      <c r="B1506" s="50" t="s">
        <v>525</v>
      </c>
      <c r="C1506" s="50" t="s">
        <v>9807</v>
      </c>
      <c r="D1506" s="51">
        <v>669</v>
      </c>
      <c r="E1506" s="51" t="s">
        <v>914</v>
      </c>
      <c r="G1506" s="51" t="s">
        <v>9808</v>
      </c>
    </row>
    <row r="1507" spans="1:8" ht="60" x14ac:dyDescent="0.25">
      <c r="A1507" s="50" t="s">
        <v>9809</v>
      </c>
      <c r="B1507" s="50" t="s">
        <v>525</v>
      </c>
      <c r="C1507" s="50" t="s">
        <v>9810</v>
      </c>
      <c r="D1507" s="51">
        <v>6740</v>
      </c>
      <c r="E1507" s="51" t="s">
        <v>914</v>
      </c>
      <c r="F1507" s="51" t="s">
        <v>2868</v>
      </c>
      <c r="G1507" s="51" t="s">
        <v>2869</v>
      </c>
      <c r="H1507" s="51" t="s">
        <v>2870</v>
      </c>
    </row>
    <row r="1508" spans="1:8" ht="30" x14ac:dyDescent="0.25">
      <c r="A1508" s="50" t="s">
        <v>9811</v>
      </c>
      <c r="B1508" s="50" t="s">
        <v>525</v>
      </c>
      <c r="C1508" s="50" t="s">
        <v>9812</v>
      </c>
      <c r="D1508" s="51">
        <v>7424</v>
      </c>
      <c r="E1508" s="51" t="s">
        <v>914</v>
      </c>
      <c r="F1508" s="51" t="s">
        <v>9813</v>
      </c>
      <c r="G1508" s="51" t="s">
        <v>9814</v>
      </c>
      <c r="H1508" s="51" t="s">
        <v>9815</v>
      </c>
    </row>
    <row r="1509" spans="1:8" ht="30" x14ac:dyDescent="0.25">
      <c r="A1509" s="50" t="s">
        <v>9816</v>
      </c>
      <c r="B1509" s="50" t="s">
        <v>525</v>
      </c>
      <c r="C1509" s="50" t="s">
        <v>9817</v>
      </c>
      <c r="D1509" s="51">
        <v>900</v>
      </c>
      <c r="E1509" s="51" t="s">
        <v>914</v>
      </c>
      <c r="F1509" s="51" t="s">
        <v>9813</v>
      </c>
      <c r="G1509" s="51" t="s">
        <v>9814</v>
      </c>
      <c r="H1509" s="51" t="s">
        <v>9815</v>
      </c>
    </row>
    <row r="1510" spans="1:8" ht="30" x14ac:dyDescent="0.25">
      <c r="A1510" s="50" t="s">
        <v>9818</v>
      </c>
      <c r="B1510" s="50" t="s">
        <v>525</v>
      </c>
      <c r="C1510" s="50" t="s">
        <v>9819</v>
      </c>
      <c r="D1510" s="51">
        <v>7186</v>
      </c>
      <c r="E1510" s="51" t="s">
        <v>914</v>
      </c>
      <c r="F1510" s="51" t="s">
        <v>9813</v>
      </c>
      <c r="G1510" s="51" t="s">
        <v>9814</v>
      </c>
      <c r="H1510" s="51" t="s">
        <v>9815</v>
      </c>
    </row>
    <row r="1511" spans="1:8" ht="60" x14ac:dyDescent="0.25">
      <c r="A1511" s="50" t="s">
        <v>9820</v>
      </c>
      <c r="B1511" s="50" t="s">
        <v>525</v>
      </c>
      <c r="C1511" s="50" t="s">
        <v>9821</v>
      </c>
      <c r="D1511" s="51">
        <v>2467</v>
      </c>
      <c r="E1511" s="51" t="s">
        <v>914</v>
      </c>
      <c r="F1511" s="51" t="s">
        <v>1553</v>
      </c>
      <c r="G1511" s="51" t="s">
        <v>2724</v>
      </c>
      <c r="H1511" s="51" t="s">
        <v>2668</v>
      </c>
    </row>
    <row r="1512" spans="1:8" x14ac:dyDescent="0.25">
      <c r="A1512" s="50" t="s">
        <v>9822</v>
      </c>
      <c r="B1512" s="50" t="s">
        <v>525</v>
      </c>
      <c r="C1512" s="50" t="s">
        <v>9823</v>
      </c>
      <c r="D1512" s="51">
        <v>1476</v>
      </c>
      <c r="E1512" s="51" t="s">
        <v>914</v>
      </c>
      <c r="F1512" s="51" t="s">
        <v>1087</v>
      </c>
      <c r="G1512" s="51" t="s">
        <v>3197</v>
      </c>
      <c r="H1512" s="51" t="s">
        <v>1225</v>
      </c>
    </row>
    <row r="1513" spans="1:8" ht="60" x14ac:dyDescent="0.25">
      <c r="A1513" s="50" t="s">
        <v>9824</v>
      </c>
      <c r="B1513" s="50" t="s">
        <v>525</v>
      </c>
      <c r="C1513" s="50" t="s">
        <v>9825</v>
      </c>
      <c r="D1513" s="51">
        <v>4916</v>
      </c>
      <c r="E1513" s="51" t="s">
        <v>914</v>
      </c>
      <c r="F1513" s="51" t="s">
        <v>9826</v>
      </c>
      <c r="G1513" s="51" t="s">
        <v>2724</v>
      </c>
      <c r="H1513" s="51" t="s">
        <v>2668</v>
      </c>
    </row>
    <row r="1514" spans="1:8" ht="60" x14ac:dyDescent="0.25">
      <c r="A1514" s="50" t="s">
        <v>9827</v>
      </c>
      <c r="B1514" s="50" t="s">
        <v>525</v>
      </c>
      <c r="C1514" s="50" t="s">
        <v>9828</v>
      </c>
      <c r="D1514" s="51">
        <v>2314</v>
      </c>
      <c r="E1514" s="51" t="s">
        <v>914</v>
      </c>
      <c r="F1514" s="51" t="s">
        <v>1553</v>
      </c>
      <c r="G1514" s="51" t="s">
        <v>2724</v>
      </c>
      <c r="H1514" s="51" t="s">
        <v>2668</v>
      </c>
    </row>
    <row r="1515" spans="1:8" ht="75" x14ac:dyDescent="0.25">
      <c r="A1515" s="50" t="s">
        <v>9829</v>
      </c>
      <c r="B1515" s="50" t="s">
        <v>525</v>
      </c>
      <c r="C1515" s="50" t="s">
        <v>9830</v>
      </c>
      <c r="D1515" s="51">
        <v>942</v>
      </c>
      <c r="E1515" s="51" t="s">
        <v>914</v>
      </c>
      <c r="F1515" s="51" t="s">
        <v>9831</v>
      </c>
      <c r="G1515" s="51" t="s">
        <v>9832</v>
      </c>
      <c r="H1515" s="51" t="s">
        <v>9833</v>
      </c>
    </row>
    <row r="1516" spans="1:8" ht="60" x14ac:dyDescent="0.25">
      <c r="A1516" s="50" t="s">
        <v>9834</v>
      </c>
      <c r="B1516" s="50" t="s">
        <v>525</v>
      </c>
      <c r="C1516" s="50" t="s">
        <v>9835</v>
      </c>
      <c r="D1516" s="51">
        <v>1845</v>
      </c>
      <c r="E1516" s="51" t="s">
        <v>914</v>
      </c>
      <c r="F1516" s="51" t="s">
        <v>1553</v>
      </c>
      <c r="G1516" s="51" t="s">
        <v>9836</v>
      </c>
      <c r="H1516" s="51" t="s">
        <v>2259</v>
      </c>
    </row>
    <row r="1517" spans="1:8" x14ac:dyDescent="0.25">
      <c r="A1517" s="50" t="s">
        <v>9837</v>
      </c>
      <c r="B1517" s="50" t="s">
        <v>525</v>
      </c>
      <c r="C1517" s="50" t="s">
        <v>9838</v>
      </c>
      <c r="D1517" s="51">
        <v>1692</v>
      </c>
      <c r="E1517" s="51" t="s">
        <v>914</v>
      </c>
      <c r="G1517" s="51" t="s">
        <v>9839</v>
      </c>
      <c r="H1517" s="51" t="s">
        <v>9840</v>
      </c>
    </row>
    <row r="1518" spans="1:8" ht="45" x14ac:dyDescent="0.25">
      <c r="A1518" s="50" t="s">
        <v>9841</v>
      </c>
      <c r="B1518" s="50" t="s">
        <v>525</v>
      </c>
      <c r="C1518" s="50" t="s">
        <v>9842</v>
      </c>
      <c r="D1518" s="51">
        <v>3825</v>
      </c>
      <c r="E1518" s="51" t="s">
        <v>914</v>
      </c>
      <c r="F1518" s="51" t="s">
        <v>973</v>
      </c>
      <c r="G1518" s="51" t="s">
        <v>2794</v>
      </c>
      <c r="H1518" s="51" t="s">
        <v>2795</v>
      </c>
    </row>
    <row r="1519" spans="1:8" ht="30" x14ac:dyDescent="0.25">
      <c r="A1519" s="50" t="s">
        <v>9843</v>
      </c>
      <c r="B1519" s="50" t="s">
        <v>525</v>
      </c>
      <c r="C1519" s="50" t="s">
        <v>9844</v>
      </c>
      <c r="D1519" s="51">
        <v>2042</v>
      </c>
      <c r="E1519" s="51" t="s">
        <v>914</v>
      </c>
      <c r="F1519" s="51" t="s">
        <v>973</v>
      </c>
      <c r="G1519" s="51" t="s">
        <v>2794</v>
      </c>
      <c r="H1519" s="51" t="s">
        <v>5228</v>
      </c>
    </row>
    <row r="1520" spans="1:8" x14ac:dyDescent="0.25">
      <c r="A1520" s="50" t="s">
        <v>9845</v>
      </c>
      <c r="B1520" s="50" t="s">
        <v>525</v>
      </c>
      <c r="C1520" s="50" t="s">
        <v>9846</v>
      </c>
      <c r="D1520" s="51">
        <v>971</v>
      </c>
      <c r="E1520" s="51" t="s">
        <v>914</v>
      </c>
      <c r="F1520" s="51" t="s">
        <v>973</v>
      </c>
      <c r="G1520" s="51" t="s">
        <v>2794</v>
      </c>
      <c r="H1520" s="51" t="s">
        <v>3314</v>
      </c>
    </row>
    <row r="1521" spans="1:8" ht="45" x14ac:dyDescent="0.25">
      <c r="A1521" s="50" t="s">
        <v>9847</v>
      </c>
      <c r="B1521" s="50" t="s">
        <v>525</v>
      </c>
      <c r="C1521" s="50" t="s">
        <v>9848</v>
      </c>
      <c r="D1521" s="51">
        <v>3334</v>
      </c>
      <c r="E1521" s="51" t="s">
        <v>914</v>
      </c>
      <c r="F1521" s="51" t="s">
        <v>973</v>
      </c>
      <c r="G1521" s="51" t="s">
        <v>2794</v>
      </c>
      <c r="H1521" s="51" t="s">
        <v>2795</v>
      </c>
    </row>
    <row r="1522" spans="1:8" x14ac:dyDescent="0.25">
      <c r="A1522" s="50" t="s">
        <v>9849</v>
      </c>
      <c r="B1522" s="50" t="s">
        <v>525</v>
      </c>
      <c r="C1522" s="50" t="s">
        <v>9850</v>
      </c>
      <c r="D1522" s="51">
        <v>3343</v>
      </c>
      <c r="E1522" s="51" t="s">
        <v>914</v>
      </c>
      <c r="G1522" s="51" t="s">
        <v>9851</v>
      </c>
      <c r="H1522" s="51" t="s">
        <v>9852</v>
      </c>
    </row>
    <row r="1523" spans="1:8" ht="30" x14ac:dyDescent="0.25">
      <c r="A1523" s="50" t="s">
        <v>9853</v>
      </c>
      <c r="B1523" s="50" t="s">
        <v>525</v>
      </c>
      <c r="C1523" s="50" t="s">
        <v>9854</v>
      </c>
      <c r="D1523" s="51">
        <v>7116</v>
      </c>
      <c r="E1523" s="51" t="s">
        <v>914</v>
      </c>
      <c r="F1523" s="51" t="s">
        <v>9813</v>
      </c>
      <c r="G1523" s="51" t="s">
        <v>9814</v>
      </c>
      <c r="H1523" s="51" t="s">
        <v>9815</v>
      </c>
    </row>
    <row r="1524" spans="1:8" x14ac:dyDescent="0.25">
      <c r="A1524" s="50" t="s">
        <v>9855</v>
      </c>
      <c r="B1524" s="50" t="s">
        <v>525</v>
      </c>
      <c r="C1524" s="50" t="s">
        <v>9856</v>
      </c>
      <c r="D1524" s="51">
        <v>12340</v>
      </c>
      <c r="E1524" s="51" t="s">
        <v>914</v>
      </c>
      <c r="F1524" s="51" t="s">
        <v>9857</v>
      </c>
      <c r="G1524" s="51" t="s">
        <v>9858</v>
      </c>
      <c r="H1524" s="51" t="s">
        <v>9859</v>
      </c>
    </row>
    <row r="1525" spans="1:8" ht="30" x14ac:dyDescent="0.25">
      <c r="A1525" s="50" t="s">
        <v>9860</v>
      </c>
      <c r="B1525" s="50" t="s">
        <v>525</v>
      </c>
      <c r="C1525" s="50" t="s">
        <v>9861</v>
      </c>
      <c r="D1525" s="51">
        <v>2193</v>
      </c>
      <c r="E1525" s="51" t="s">
        <v>914</v>
      </c>
      <c r="F1525" s="51" t="s">
        <v>973</v>
      </c>
      <c r="G1525" s="51" t="s">
        <v>2794</v>
      </c>
      <c r="H1525" s="51" t="s">
        <v>2131</v>
      </c>
    </row>
    <row r="1526" spans="1:8" ht="45" x14ac:dyDescent="0.25">
      <c r="A1526" s="50" t="s">
        <v>9862</v>
      </c>
      <c r="B1526" s="50" t="s">
        <v>525</v>
      </c>
      <c r="C1526" s="50" t="s">
        <v>9863</v>
      </c>
      <c r="D1526" s="51">
        <v>3936</v>
      </c>
      <c r="E1526" s="51" t="s">
        <v>914</v>
      </c>
      <c r="F1526" s="51" t="s">
        <v>5855</v>
      </c>
      <c r="G1526" s="51" t="s">
        <v>9864</v>
      </c>
      <c r="H1526" s="51" t="s">
        <v>9865</v>
      </c>
    </row>
    <row r="1527" spans="1:8" ht="30" x14ac:dyDescent="0.25">
      <c r="A1527" s="50" t="s">
        <v>9866</v>
      </c>
      <c r="B1527" s="50" t="s">
        <v>525</v>
      </c>
      <c r="C1527" s="50" t="s">
        <v>9867</v>
      </c>
      <c r="D1527" s="51">
        <v>7732</v>
      </c>
      <c r="E1527" s="51" t="s">
        <v>914</v>
      </c>
      <c r="F1527" s="51" t="s">
        <v>973</v>
      </c>
      <c r="G1527" s="51" t="s">
        <v>7891</v>
      </c>
      <c r="H1527" s="51" t="s">
        <v>4038</v>
      </c>
    </row>
    <row r="1528" spans="1:8" x14ac:dyDescent="0.25">
      <c r="A1528" s="50" t="s">
        <v>9868</v>
      </c>
      <c r="B1528" s="50" t="s">
        <v>525</v>
      </c>
      <c r="C1528" s="50" t="s">
        <v>9869</v>
      </c>
      <c r="D1528" s="51">
        <v>923</v>
      </c>
      <c r="E1528" s="51" t="s">
        <v>914</v>
      </c>
      <c r="G1528" s="51" t="s">
        <v>9870</v>
      </c>
    </row>
    <row r="1529" spans="1:8" x14ac:dyDescent="0.25">
      <c r="A1529" s="50" t="s">
        <v>9871</v>
      </c>
      <c r="B1529" s="50" t="s">
        <v>525</v>
      </c>
      <c r="C1529" s="50" t="s">
        <v>9872</v>
      </c>
      <c r="D1529" s="51">
        <v>396</v>
      </c>
      <c r="E1529" s="51" t="s">
        <v>914</v>
      </c>
      <c r="G1529" s="51" t="s">
        <v>9873</v>
      </c>
    </row>
    <row r="1530" spans="1:8" x14ac:dyDescent="0.25">
      <c r="A1530" s="50" t="s">
        <v>9874</v>
      </c>
      <c r="B1530" s="50" t="s">
        <v>525</v>
      </c>
      <c r="C1530" s="50" t="s">
        <v>9875</v>
      </c>
      <c r="D1530" s="51">
        <v>708</v>
      </c>
      <c r="E1530" s="51" t="s">
        <v>952</v>
      </c>
      <c r="G1530" s="51" t="s">
        <v>3065</v>
      </c>
    </row>
    <row r="1531" spans="1:8" x14ac:dyDescent="0.25">
      <c r="A1531" s="50" t="s">
        <v>9876</v>
      </c>
      <c r="B1531" s="50" t="s">
        <v>525</v>
      </c>
      <c r="C1531" s="50" t="s">
        <v>9877</v>
      </c>
      <c r="D1531" s="51">
        <v>2656</v>
      </c>
      <c r="E1531" s="51" t="s">
        <v>914</v>
      </c>
      <c r="G1531" s="51" t="s">
        <v>9878</v>
      </c>
      <c r="H1531" s="51" t="s">
        <v>9879</v>
      </c>
    </row>
    <row r="1532" spans="1:8" x14ac:dyDescent="0.25">
      <c r="A1532" s="50" t="s">
        <v>9880</v>
      </c>
      <c r="B1532" s="50" t="s">
        <v>525</v>
      </c>
      <c r="C1532" s="50" t="s">
        <v>9881</v>
      </c>
      <c r="D1532" s="51">
        <v>1191</v>
      </c>
      <c r="E1532" s="51" t="s">
        <v>914</v>
      </c>
      <c r="F1532" s="51" t="s">
        <v>973</v>
      </c>
      <c r="G1532" s="51" t="s">
        <v>4412</v>
      </c>
      <c r="H1532" s="51" t="s">
        <v>3976</v>
      </c>
    </row>
    <row r="1533" spans="1:8" x14ac:dyDescent="0.25">
      <c r="A1533" s="50" t="s">
        <v>9882</v>
      </c>
      <c r="B1533" s="50" t="s">
        <v>525</v>
      </c>
      <c r="C1533" s="50" t="s">
        <v>9883</v>
      </c>
      <c r="D1533" s="51">
        <v>4703</v>
      </c>
      <c r="E1533" s="51" t="s">
        <v>914</v>
      </c>
      <c r="F1533" s="51" t="s">
        <v>1654</v>
      </c>
      <c r="G1533" s="51" t="s">
        <v>4788</v>
      </c>
      <c r="H1533" s="51" t="s">
        <v>3202</v>
      </c>
    </row>
    <row r="1534" spans="1:8" x14ac:dyDescent="0.25">
      <c r="A1534" s="50" t="s">
        <v>9884</v>
      </c>
      <c r="B1534" s="50" t="s">
        <v>525</v>
      </c>
      <c r="C1534" s="50" t="s">
        <v>9885</v>
      </c>
      <c r="D1534" s="51">
        <v>264</v>
      </c>
      <c r="E1534" s="51" t="s">
        <v>914</v>
      </c>
      <c r="G1534" s="51" t="s">
        <v>9886</v>
      </c>
    </row>
    <row r="1535" spans="1:8" x14ac:dyDescent="0.25">
      <c r="A1535" s="50" t="s">
        <v>9887</v>
      </c>
      <c r="B1535" s="50" t="s">
        <v>525</v>
      </c>
      <c r="C1535" s="50" t="s">
        <v>9888</v>
      </c>
      <c r="D1535" s="51">
        <v>762</v>
      </c>
      <c r="E1535" s="51" t="s">
        <v>914</v>
      </c>
      <c r="G1535" s="51" t="s">
        <v>925</v>
      </c>
      <c r="H1535" s="51" t="s">
        <v>926</v>
      </c>
    </row>
    <row r="1536" spans="1:8" x14ac:dyDescent="0.25">
      <c r="A1536" s="50" t="s">
        <v>9889</v>
      </c>
      <c r="B1536" s="50" t="s">
        <v>525</v>
      </c>
      <c r="C1536" s="50" t="s">
        <v>9890</v>
      </c>
      <c r="D1536" s="51">
        <v>1188</v>
      </c>
      <c r="E1536" s="51" t="s">
        <v>914</v>
      </c>
      <c r="G1536" s="51" t="s">
        <v>925</v>
      </c>
      <c r="H1536" s="51" t="s">
        <v>926</v>
      </c>
    </row>
    <row r="1537" spans="1:8" ht="45" x14ac:dyDescent="0.25">
      <c r="A1537" s="50" t="s">
        <v>9891</v>
      </c>
      <c r="B1537" s="50" t="s">
        <v>525</v>
      </c>
      <c r="C1537" s="50" t="s">
        <v>9892</v>
      </c>
      <c r="D1537" s="51">
        <v>5092</v>
      </c>
      <c r="E1537" s="51" t="s">
        <v>914</v>
      </c>
      <c r="F1537" s="51" t="s">
        <v>1654</v>
      </c>
      <c r="G1537" s="51" t="s">
        <v>4788</v>
      </c>
      <c r="H1537" s="51" t="s">
        <v>1656</v>
      </c>
    </row>
    <row r="1538" spans="1:8" x14ac:dyDescent="0.25">
      <c r="A1538" s="50" t="s">
        <v>9893</v>
      </c>
      <c r="B1538" s="50" t="s">
        <v>525</v>
      </c>
      <c r="C1538" s="50" t="s">
        <v>9894</v>
      </c>
      <c r="D1538" s="51">
        <v>3278</v>
      </c>
      <c r="E1538" s="51" t="s">
        <v>914</v>
      </c>
      <c r="G1538" s="51" t="s">
        <v>925</v>
      </c>
      <c r="H1538" s="51" t="s">
        <v>926</v>
      </c>
    </row>
    <row r="1539" spans="1:8" x14ac:dyDescent="0.25">
      <c r="A1539" s="50" t="s">
        <v>9895</v>
      </c>
      <c r="B1539" s="50" t="s">
        <v>525</v>
      </c>
      <c r="C1539" s="50" t="s">
        <v>9896</v>
      </c>
      <c r="D1539" s="51">
        <v>726</v>
      </c>
      <c r="E1539" s="51" t="s">
        <v>914</v>
      </c>
      <c r="G1539" s="51" t="s">
        <v>925</v>
      </c>
      <c r="H1539" s="51" t="s">
        <v>926</v>
      </c>
    </row>
    <row r="1540" spans="1:8" x14ac:dyDescent="0.25">
      <c r="A1540" s="50" t="s">
        <v>9897</v>
      </c>
      <c r="B1540" s="50" t="s">
        <v>525</v>
      </c>
      <c r="C1540" s="50" t="s">
        <v>9898</v>
      </c>
      <c r="D1540" s="51">
        <v>1248</v>
      </c>
      <c r="E1540" s="51" t="s">
        <v>914</v>
      </c>
      <c r="G1540" s="51" t="s">
        <v>925</v>
      </c>
      <c r="H1540" s="51" t="s">
        <v>926</v>
      </c>
    </row>
    <row r="1541" spans="1:8" x14ac:dyDescent="0.25">
      <c r="A1541" s="50" t="s">
        <v>9899</v>
      </c>
      <c r="B1541" s="50" t="s">
        <v>525</v>
      </c>
      <c r="C1541" s="50" t="s">
        <v>9900</v>
      </c>
      <c r="D1541" s="51">
        <v>3011</v>
      </c>
      <c r="E1541" s="51" t="s">
        <v>914</v>
      </c>
      <c r="G1541" s="51" t="s">
        <v>9901</v>
      </c>
    </row>
    <row r="1542" spans="1:8" ht="30" x14ac:dyDescent="0.25">
      <c r="A1542" s="50" t="s">
        <v>9902</v>
      </c>
      <c r="B1542" s="50" t="s">
        <v>525</v>
      </c>
      <c r="C1542" s="50" t="s">
        <v>9903</v>
      </c>
      <c r="D1542" s="51">
        <v>633</v>
      </c>
      <c r="E1542" s="51" t="s">
        <v>914</v>
      </c>
      <c r="F1542" s="51" t="s">
        <v>1340</v>
      </c>
      <c r="G1542" s="51" t="s">
        <v>7686</v>
      </c>
      <c r="H1542" s="51" t="s">
        <v>1342</v>
      </c>
    </row>
    <row r="1543" spans="1:8" ht="45" x14ac:dyDescent="0.25">
      <c r="A1543" s="50" t="s">
        <v>9904</v>
      </c>
      <c r="B1543" s="50" t="s">
        <v>525</v>
      </c>
      <c r="C1543" s="50" t="s">
        <v>9905</v>
      </c>
      <c r="D1543" s="51">
        <v>1569</v>
      </c>
      <c r="E1543" s="51" t="s">
        <v>914</v>
      </c>
      <c r="F1543" s="51" t="s">
        <v>9906</v>
      </c>
      <c r="G1543" s="51" t="s">
        <v>5671</v>
      </c>
      <c r="H1543" s="51" t="s">
        <v>9907</v>
      </c>
    </row>
    <row r="1544" spans="1:8" ht="45" x14ac:dyDescent="0.25">
      <c r="A1544" s="50" t="s">
        <v>9908</v>
      </c>
      <c r="B1544" s="50" t="s">
        <v>525</v>
      </c>
      <c r="C1544" s="50" t="s">
        <v>9909</v>
      </c>
      <c r="D1544" s="51">
        <v>1706</v>
      </c>
      <c r="E1544" s="51" t="s">
        <v>914</v>
      </c>
      <c r="F1544" s="51" t="s">
        <v>3399</v>
      </c>
      <c r="G1544" s="51" t="s">
        <v>9910</v>
      </c>
      <c r="H1544" s="51" t="s">
        <v>3401</v>
      </c>
    </row>
    <row r="1545" spans="1:8" ht="45" x14ac:dyDescent="0.25">
      <c r="A1545" s="50" t="s">
        <v>9911</v>
      </c>
      <c r="B1545" s="50" t="s">
        <v>525</v>
      </c>
      <c r="C1545" s="50" t="s">
        <v>9912</v>
      </c>
      <c r="D1545" s="51">
        <v>1680</v>
      </c>
      <c r="E1545" s="51" t="s">
        <v>914</v>
      </c>
      <c r="F1545" s="51" t="s">
        <v>9906</v>
      </c>
      <c r="G1545" s="51" t="s">
        <v>5671</v>
      </c>
      <c r="H1545" s="51" t="s">
        <v>9907</v>
      </c>
    </row>
    <row r="1546" spans="1:8" ht="30" x14ac:dyDescent="0.25">
      <c r="A1546" s="50" t="s">
        <v>9913</v>
      </c>
      <c r="B1546" s="50" t="s">
        <v>525</v>
      </c>
      <c r="C1546" s="50" t="s">
        <v>9914</v>
      </c>
      <c r="D1546" s="51">
        <v>1575</v>
      </c>
      <c r="E1546" s="51" t="s">
        <v>914</v>
      </c>
      <c r="F1546" s="51" t="s">
        <v>973</v>
      </c>
      <c r="G1546" s="51" t="s">
        <v>7067</v>
      </c>
      <c r="H1546" s="51" t="s">
        <v>9915</v>
      </c>
    </row>
    <row r="1547" spans="1:8" x14ac:dyDescent="0.25">
      <c r="A1547" s="50" t="s">
        <v>9916</v>
      </c>
      <c r="B1547" s="50" t="s">
        <v>525</v>
      </c>
      <c r="C1547" s="50" t="s">
        <v>9917</v>
      </c>
      <c r="D1547" s="51">
        <v>1812</v>
      </c>
      <c r="E1547" s="51" t="s">
        <v>952</v>
      </c>
      <c r="F1547" s="51" t="s">
        <v>973</v>
      </c>
      <c r="G1547" s="51" t="s">
        <v>948</v>
      </c>
      <c r="H1547" s="51" t="s">
        <v>1161</v>
      </c>
    </row>
    <row r="1548" spans="1:8" ht="60" x14ac:dyDescent="0.25">
      <c r="A1548" s="50" t="s">
        <v>9918</v>
      </c>
      <c r="B1548" s="50" t="s">
        <v>525</v>
      </c>
      <c r="C1548" s="50" t="s">
        <v>9919</v>
      </c>
      <c r="D1548" s="51">
        <v>7800</v>
      </c>
      <c r="E1548" s="51" t="s">
        <v>952</v>
      </c>
      <c r="F1548" s="51" t="s">
        <v>9920</v>
      </c>
      <c r="G1548" s="51" t="s">
        <v>9921</v>
      </c>
      <c r="H1548" s="51" t="s">
        <v>9922</v>
      </c>
    </row>
    <row r="1549" spans="1:8" ht="30" x14ac:dyDescent="0.25">
      <c r="A1549" s="50" t="s">
        <v>9923</v>
      </c>
      <c r="B1549" s="50" t="s">
        <v>525</v>
      </c>
      <c r="C1549" s="50" t="s">
        <v>9924</v>
      </c>
      <c r="D1549" s="51">
        <v>3769</v>
      </c>
      <c r="E1549" s="51" t="s">
        <v>914</v>
      </c>
      <c r="F1549" s="51" t="s">
        <v>1340</v>
      </c>
      <c r="G1549" s="51" t="s">
        <v>7686</v>
      </c>
      <c r="H1549" s="51" t="s">
        <v>1342</v>
      </c>
    </row>
    <row r="1550" spans="1:8" ht="30" x14ac:dyDescent="0.25">
      <c r="A1550" s="50" t="s">
        <v>9925</v>
      </c>
      <c r="B1550" s="50" t="s">
        <v>525</v>
      </c>
      <c r="C1550" s="50" t="s">
        <v>9926</v>
      </c>
      <c r="D1550" s="51">
        <v>3137</v>
      </c>
      <c r="E1550" s="51" t="s">
        <v>914</v>
      </c>
      <c r="F1550" s="51" t="s">
        <v>1340</v>
      </c>
      <c r="G1550" s="51" t="s">
        <v>7686</v>
      </c>
      <c r="H1550" s="51" t="s">
        <v>1342</v>
      </c>
    </row>
    <row r="1551" spans="1:8" ht="30" x14ac:dyDescent="0.25">
      <c r="A1551" s="50" t="s">
        <v>9927</v>
      </c>
      <c r="B1551" s="50" t="s">
        <v>525</v>
      </c>
      <c r="C1551" s="50" t="s">
        <v>9928</v>
      </c>
      <c r="D1551" s="51">
        <v>1221</v>
      </c>
      <c r="E1551" s="51" t="s">
        <v>914</v>
      </c>
      <c r="F1551" s="51" t="s">
        <v>1340</v>
      </c>
      <c r="G1551" s="51" t="s">
        <v>7686</v>
      </c>
      <c r="H1551" s="51" t="s">
        <v>1342</v>
      </c>
    </row>
    <row r="1552" spans="1:8" ht="30" x14ac:dyDescent="0.25">
      <c r="A1552" s="50" t="s">
        <v>9929</v>
      </c>
      <c r="B1552" s="50" t="s">
        <v>525</v>
      </c>
      <c r="C1552" s="50" t="s">
        <v>9930</v>
      </c>
      <c r="D1552" s="51">
        <v>5396</v>
      </c>
      <c r="E1552" s="51" t="s">
        <v>914</v>
      </c>
      <c r="G1552" s="51" t="s">
        <v>9931</v>
      </c>
      <c r="H1552" s="51" t="s">
        <v>1204</v>
      </c>
    </row>
    <row r="1553" spans="1:8" x14ac:dyDescent="0.25">
      <c r="A1553" s="50" t="s">
        <v>9932</v>
      </c>
      <c r="B1553" s="50" t="s">
        <v>525</v>
      </c>
      <c r="C1553" s="50" t="s">
        <v>9933</v>
      </c>
      <c r="D1553" s="51">
        <v>947</v>
      </c>
      <c r="E1553" s="51" t="s">
        <v>914</v>
      </c>
      <c r="G1553" s="51" t="s">
        <v>9934</v>
      </c>
    </row>
    <row r="1554" spans="1:8" ht="30" x14ac:dyDescent="0.25">
      <c r="A1554" s="50" t="s">
        <v>9935</v>
      </c>
      <c r="B1554" s="50" t="s">
        <v>525</v>
      </c>
      <c r="C1554" s="50" t="s">
        <v>9936</v>
      </c>
      <c r="D1554" s="51">
        <v>1155</v>
      </c>
      <c r="E1554" s="51" t="s">
        <v>914</v>
      </c>
      <c r="F1554" s="51" t="s">
        <v>1340</v>
      </c>
      <c r="G1554" s="51" t="s">
        <v>7686</v>
      </c>
      <c r="H1554" s="51" t="s">
        <v>1342</v>
      </c>
    </row>
    <row r="1555" spans="1:8" ht="30" x14ac:dyDescent="0.25">
      <c r="A1555" s="50" t="s">
        <v>9937</v>
      </c>
      <c r="B1555" s="50" t="s">
        <v>525</v>
      </c>
      <c r="C1555" s="50" t="s">
        <v>9938</v>
      </c>
      <c r="D1555" s="51">
        <v>1140</v>
      </c>
      <c r="E1555" s="51" t="s">
        <v>914</v>
      </c>
      <c r="F1555" s="51" t="s">
        <v>1340</v>
      </c>
      <c r="G1555" s="51" t="s">
        <v>7686</v>
      </c>
      <c r="H1555" s="51" t="s">
        <v>1342</v>
      </c>
    </row>
    <row r="1556" spans="1:8" ht="30" x14ac:dyDescent="0.25">
      <c r="A1556" s="50" t="s">
        <v>9939</v>
      </c>
      <c r="B1556" s="50" t="s">
        <v>525</v>
      </c>
      <c r="C1556" s="50" t="s">
        <v>9940</v>
      </c>
      <c r="D1556" s="51">
        <v>570</v>
      </c>
      <c r="E1556" s="51" t="s">
        <v>914</v>
      </c>
      <c r="F1556" s="51" t="s">
        <v>1340</v>
      </c>
      <c r="G1556" s="51" t="s">
        <v>7686</v>
      </c>
      <c r="H1556" s="51" t="s">
        <v>1342</v>
      </c>
    </row>
    <row r="1557" spans="1:8" ht="30" x14ac:dyDescent="0.25">
      <c r="A1557" s="50" t="s">
        <v>9941</v>
      </c>
      <c r="B1557" s="50" t="s">
        <v>525</v>
      </c>
      <c r="C1557" s="50" t="s">
        <v>9942</v>
      </c>
      <c r="D1557" s="51">
        <v>1748</v>
      </c>
      <c r="E1557" s="51" t="s">
        <v>914</v>
      </c>
      <c r="F1557" s="51" t="s">
        <v>1340</v>
      </c>
      <c r="G1557" s="51" t="s">
        <v>7686</v>
      </c>
      <c r="H1557" s="51" t="s">
        <v>1342</v>
      </c>
    </row>
    <row r="1558" spans="1:8" ht="30" x14ac:dyDescent="0.25">
      <c r="A1558" s="50" t="s">
        <v>9943</v>
      </c>
      <c r="B1558" s="50" t="s">
        <v>525</v>
      </c>
      <c r="C1558" s="50" t="s">
        <v>9944</v>
      </c>
      <c r="D1558" s="51">
        <v>4106</v>
      </c>
      <c r="E1558" s="51" t="s">
        <v>914</v>
      </c>
      <c r="F1558" s="51" t="s">
        <v>1340</v>
      </c>
      <c r="G1558" s="51" t="s">
        <v>7686</v>
      </c>
      <c r="H1558" s="51" t="s">
        <v>1342</v>
      </c>
    </row>
    <row r="1560" spans="1:8" x14ac:dyDescent="0.25">
      <c r="A1560" s="53" t="s">
        <v>893</v>
      </c>
      <c r="E1560" s="51"/>
    </row>
    <row r="1561" spans="1:8" ht="60" x14ac:dyDescent="0.25">
      <c r="A1561" s="50" t="s">
        <v>9945</v>
      </c>
      <c r="B1561" s="50" t="s">
        <v>525</v>
      </c>
      <c r="C1561" s="50" t="s">
        <v>9946</v>
      </c>
      <c r="D1561" s="51">
        <v>1963</v>
      </c>
      <c r="E1561" s="51" t="s">
        <v>914</v>
      </c>
      <c r="F1561" s="51" t="s">
        <v>1553</v>
      </c>
      <c r="G1561" s="51" t="s">
        <v>9947</v>
      </c>
      <c r="H1561" s="51" t="s">
        <v>2724</v>
      </c>
    </row>
    <row r="1562" spans="1:8" x14ac:dyDescent="0.25">
      <c r="A1562" s="50" t="s">
        <v>9948</v>
      </c>
      <c r="B1562" s="50" t="s">
        <v>525</v>
      </c>
      <c r="C1562" s="50" t="s">
        <v>9949</v>
      </c>
      <c r="D1562" s="51">
        <v>4020</v>
      </c>
      <c r="E1562" s="51" t="s">
        <v>914</v>
      </c>
      <c r="G1562" s="51" t="s">
        <v>9950</v>
      </c>
      <c r="H1562" s="51" t="s">
        <v>9951</v>
      </c>
    </row>
    <row r="1563" spans="1:8" ht="30" x14ac:dyDescent="0.25">
      <c r="A1563" s="50" t="s">
        <v>9952</v>
      </c>
      <c r="B1563" s="50" t="s">
        <v>525</v>
      </c>
      <c r="C1563" s="50" t="s">
        <v>9953</v>
      </c>
      <c r="D1563" s="51">
        <v>4164</v>
      </c>
      <c r="E1563" s="51" t="s">
        <v>914</v>
      </c>
      <c r="F1563" s="51" t="s">
        <v>9954</v>
      </c>
      <c r="G1563" s="51" t="s">
        <v>9955</v>
      </c>
      <c r="H1563" s="51" t="s">
        <v>9956</v>
      </c>
    </row>
    <row r="1564" spans="1:8" x14ac:dyDescent="0.25">
      <c r="A1564" s="50" t="s">
        <v>9957</v>
      </c>
      <c r="B1564" s="50" t="s">
        <v>525</v>
      </c>
      <c r="C1564" s="50" t="s">
        <v>9958</v>
      </c>
      <c r="D1564" s="51">
        <v>784</v>
      </c>
      <c r="E1564" s="51" t="s">
        <v>914</v>
      </c>
      <c r="G1564" s="51" t="s">
        <v>4482</v>
      </c>
    </row>
    <row r="1565" spans="1:8" ht="30" x14ac:dyDescent="0.25">
      <c r="A1565" s="50" t="s">
        <v>9959</v>
      </c>
      <c r="B1565" s="50" t="s">
        <v>525</v>
      </c>
      <c r="C1565" s="50" t="s">
        <v>9960</v>
      </c>
      <c r="D1565" s="51">
        <v>1614</v>
      </c>
      <c r="E1565" s="51" t="s">
        <v>914</v>
      </c>
      <c r="F1565" s="51" t="s">
        <v>973</v>
      </c>
      <c r="G1565" s="51" t="s">
        <v>2794</v>
      </c>
      <c r="H1565" s="51" t="s">
        <v>2131</v>
      </c>
    </row>
    <row r="1566" spans="1:8" x14ac:dyDescent="0.25">
      <c r="A1566" s="50" t="s">
        <v>9961</v>
      </c>
      <c r="B1566" s="50" t="s">
        <v>525</v>
      </c>
      <c r="C1566" s="50" t="s">
        <v>9962</v>
      </c>
      <c r="D1566" s="51">
        <v>3581</v>
      </c>
      <c r="E1566" s="51" t="s">
        <v>914</v>
      </c>
      <c r="F1566" s="51" t="s">
        <v>973</v>
      </c>
      <c r="G1566" s="51" t="s">
        <v>2794</v>
      </c>
      <c r="H1566" s="51" t="s">
        <v>3314</v>
      </c>
    </row>
    <row r="1567" spans="1:8" ht="30" x14ac:dyDescent="0.25">
      <c r="A1567" s="50" t="s">
        <v>9963</v>
      </c>
      <c r="B1567" s="50" t="s">
        <v>525</v>
      </c>
      <c r="C1567" s="50" t="s">
        <v>9964</v>
      </c>
      <c r="D1567" s="51">
        <v>1251</v>
      </c>
      <c r="E1567" s="51" t="s">
        <v>914</v>
      </c>
      <c r="F1567" s="51" t="s">
        <v>973</v>
      </c>
      <c r="G1567" s="51" t="s">
        <v>2794</v>
      </c>
      <c r="H1567" s="51" t="s">
        <v>2131</v>
      </c>
    </row>
    <row r="1568" spans="1:8" ht="30" x14ac:dyDescent="0.25">
      <c r="A1568" s="50" t="s">
        <v>9965</v>
      </c>
      <c r="B1568" s="50" t="s">
        <v>525</v>
      </c>
      <c r="C1568" s="50" t="s">
        <v>9966</v>
      </c>
      <c r="D1568" s="51">
        <v>465</v>
      </c>
      <c r="E1568" s="51" t="s">
        <v>1062</v>
      </c>
      <c r="F1568" s="51" t="s">
        <v>1087</v>
      </c>
      <c r="G1568" s="51" t="s">
        <v>2085</v>
      </c>
      <c r="H1568" s="51" t="s">
        <v>1902</v>
      </c>
    </row>
    <row r="1569" spans="1:8" ht="30" x14ac:dyDescent="0.25">
      <c r="A1569" s="50" t="s">
        <v>9967</v>
      </c>
      <c r="B1569" s="50" t="s">
        <v>525</v>
      </c>
      <c r="C1569" s="50" t="s">
        <v>9968</v>
      </c>
      <c r="D1569" s="51">
        <v>1039</v>
      </c>
      <c r="E1569" s="51" t="s">
        <v>914</v>
      </c>
      <c r="F1569" s="51" t="s">
        <v>1017</v>
      </c>
      <c r="G1569" s="51" t="s">
        <v>1018</v>
      </c>
      <c r="H1569" s="51" t="s">
        <v>9969</v>
      </c>
    </row>
    <row r="1570" spans="1:8" ht="45" x14ac:dyDescent="0.25">
      <c r="A1570" s="50" t="s">
        <v>9970</v>
      </c>
      <c r="B1570" s="50" t="s">
        <v>525</v>
      </c>
      <c r="C1570" s="50" t="s">
        <v>9971</v>
      </c>
      <c r="D1570" s="51">
        <v>3686</v>
      </c>
      <c r="E1570" s="51" t="s">
        <v>914</v>
      </c>
      <c r="F1570" s="51" t="s">
        <v>9972</v>
      </c>
      <c r="G1570" s="51" t="s">
        <v>3583</v>
      </c>
      <c r="H1570" s="51" t="s">
        <v>9973</v>
      </c>
    </row>
    <row r="1571" spans="1:8" x14ac:dyDescent="0.25">
      <c r="A1571" s="50" t="s">
        <v>9974</v>
      </c>
      <c r="B1571" s="50" t="s">
        <v>525</v>
      </c>
      <c r="C1571" s="50" t="s">
        <v>9975</v>
      </c>
      <c r="D1571" s="51">
        <v>216</v>
      </c>
      <c r="E1571" s="51" t="s">
        <v>914</v>
      </c>
      <c r="G1571" s="51" t="s">
        <v>9976</v>
      </c>
    </row>
    <row r="1572" spans="1:8" x14ac:dyDescent="0.25">
      <c r="A1572" s="50" t="s">
        <v>9977</v>
      </c>
      <c r="B1572" s="50" t="s">
        <v>525</v>
      </c>
      <c r="C1572" s="50" t="s">
        <v>9978</v>
      </c>
      <c r="D1572" s="51">
        <v>561</v>
      </c>
      <c r="E1572" s="51" t="s">
        <v>914</v>
      </c>
      <c r="G1572" s="51" t="s">
        <v>9979</v>
      </c>
    </row>
    <row r="1573" spans="1:8" ht="60" x14ac:dyDescent="0.25">
      <c r="A1573" s="50" t="s">
        <v>9980</v>
      </c>
      <c r="B1573" s="50" t="s">
        <v>525</v>
      </c>
      <c r="C1573" s="50" t="s">
        <v>9981</v>
      </c>
      <c r="D1573" s="51">
        <v>3774</v>
      </c>
      <c r="E1573" s="51" t="s">
        <v>914</v>
      </c>
      <c r="F1573" s="51" t="s">
        <v>2424</v>
      </c>
      <c r="G1573" s="51" t="s">
        <v>3000</v>
      </c>
      <c r="H1573" s="51" t="s">
        <v>2935</v>
      </c>
    </row>
    <row r="1574" spans="1:8" ht="45" x14ac:dyDescent="0.25">
      <c r="A1574" s="50" t="s">
        <v>9982</v>
      </c>
      <c r="B1574" s="50" t="s">
        <v>525</v>
      </c>
      <c r="C1574" s="50" t="s">
        <v>9983</v>
      </c>
      <c r="D1574" s="51">
        <v>3123</v>
      </c>
      <c r="E1574" s="51" t="s">
        <v>914</v>
      </c>
      <c r="F1574" s="51" t="s">
        <v>973</v>
      </c>
      <c r="G1574" s="51" t="s">
        <v>2794</v>
      </c>
      <c r="H1574" s="51" t="s">
        <v>2795</v>
      </c>
    </row>
    <row r="1575" spans="1:8" ht="30" x14ac:dyDescent="0.25">
      <c r="A1575" s="50" t="s">
        <v>9984</v>
      </c>
      <c r="B1575" s="50" t="s">
        <v>525</v>
      </c>
      <c r="C1575" s="50" t="s">
        <v>9985</v>
      </c>
      <c r="D1575" s="51">
        <v>2795</v>
      </c>
      <c r="E1575" s="51" t="s">
        <v>914</v>
      </c>
      <c r="F1575" s="51" t="s">
        <v>2953</v>
      </c>
      <c r="G1575" s="51" t="s">
        <v>9633</v>
      </c>
      <c r="H1575" s="51" t="s">
        <v>9630</v>
      </c>
    </row>
    <row r="1576" spans="1:8" x14ac:dyDescent="0.25">
      <c r="A1576" s="50" t="s">
        <v>9986</v>
      </c>
      <c r="B1576" s="50" t="s">
        <v>525</v>
      </c>
      <c r="C1576" s="50" t="s">
        <v>9987</v>
      </c>
      <c r="D1576" s="51">
        <v>5263</v>
      </c>
      <c r="E1576" s="51" t="s">
        <v>914</v>
      </c>
      <c r="G1576" s="51" t="s">
        <v>6515</v>
      </c>
      <c r="H1576" s="51" t="s">
        <v>5831</v>
      </c>
    </row>
    <row r="1577" spans="1:8" x14ac:dyDescent="0.25">
      <c r="A1577" s="50" t="s">
        <v>9988</v>
      </c>
      <c r="B1577" s="50" t="s">
        <v>525</v>
      </c>
      <c r="C1577" s="50" t="s">
        <v>9989</v>
      </c>
      <c r="D1577" s="51">
        <v>1041</v>
      </c>
      <c r="E1577" s="51" t="s">
        <v>1062</v>
      </c>
      <c r="G1577" s="51" t="s">
        <v>5836</v>
      </c>
    </row>
    <row r="1578" spans="1:8" x14ac:dyDescent="0.25">
      <c r="A1578" s="50" t="s">
        <v>9990</v>
      </c>
      <c r="B1578" s="50" t="s">
        <v>525</v>
      </c>
      <c r="C1578" s="50" t="s">
        <v>9991</v>
      </c>
      <c r="D1578" s="51">
        <v>1686</v>
      </c>
      <c r="E1578" s="51" t="s">
        <v>914</v>
      </c>
      <c r="G1578" s="51" t="s">
        <v>6515</v>
      </c>
      <c r="H1578" s="51" t="s">
        <v>5831</v>
      </c>
    </row>
    <row r="1579" spans="1:8" x14ac:dyDescent="0.25">
      <c r="A1579" s="50" t="s">
        <v>9992</v>
      </c>
      <c r="B1579" s="50" t="s">
        <v>525</v>
      </c>
      <c r="C1579" s="50" t="s">
        <v>9993</v>
      </c>
      <c r="D1579" s="51">
        <v>2644</v>
      </c>
      <c r="E1579" s="51" t="s">
        <v>914</v>
      </c>
      <c r="G1579" s="51" t="s">
        <v>6515</v>
      </c>
      <c r="H1579" s="51" t="s">
        <v>5831</v>
      </c>
    </row>
    <row r="1580" spans="1:8" ht="45" x14ac:dyDescent="0.25">
      <c r="A1580" s="50" t="s">
        <v>9994</v>
      </c>
      <c r="B1580" s="50" t="s">
        <v>525</v>
      </c>
      <c r="C1580" s="50" t="s">
        <v>9995</v>
      </c>
      <c r="D1580" s="51">
        <v>7397</v>
      </c>
      <c r="E1580" s="51" t="s">
        <v>914</v>
      </c>
      <c r="F1580" s="51" t="s">
        <v>2400</v>
      </c>
      <c r="G1580" s="51" t="s">
        <v>2401</v>
      </c>
      <c r="H1580" s="51" t="s">
        <v>2402</v>
      </c>
    </row>
    <row r="1581" spans="1:8" ht="30" x14ac:dyDescent="0.25">
      <c r="A1581" s="50" t="s">
        <v>9996</v>
      </c>
      <c r="B1581" s="50" t="s">
        <v>525</v>
      </c>
      <c r="C1581" s="50" t="s">
        <v>9997</v>
      </c>
      <c r="D1581" s="51">
        <v>2005</v>
      </c>
      <c r="E1581" s="51" t="s">
        <v>914</v>
      </c>
      <c r="F1581" s="51" t="s">
        <v>1536</v>
      </c>
      <c r="G1581" s="51" t="s">
        <v>7394</v>
      </c>
      <c r="H1581" s="51" t="s">
        <v>1538</v>
      </c>
    </row>
    <row r="1582" spans="1:8" ht="30" x14ac:dyDescent="0.25">
      <c r="A1582" s="50" t="s">
        <v>9998</v>
      </c>
      <c r="B1582" s="50" t="s">
        <v>525</v>
      </c>
      <c r="C1582" s="50" t="s">
        <v>9999</v>
      </c>
      <c r="D1582" s="51">
        <v>1495</v>
      </c>
      <c r="E1582" s="51" t="s">
        <v>914</v>
      </c>
      <c r="F1582" s="51" t="s">
        <v>1340</v>
      </c>
      <c r="G1582" s="51" t="s">
        <v>7686</v>
      </c>
      <c r="H1582" s="51" t="s">
        <v>1342</v>
      </c>
    </row>
    <row r="1583" spans="1:8" ht="45" x14ac:dyDescent="0.25">
      <c r="A1583" s="50" t="s">
        <v>10000</v>
      </c>
      <c r="B1583" s="50" t="s">
        <v>525</v>
      </c>
      <c r="C1583" s="50" t="s">
        <v>10001</v>
      </c>
      <c r="D1583" s="51">
        <v>3330</v>
      </c>
      <c r="E1583" s="51" t="s">
        <v>914</v>
      </c>
      <c r="F1583" s="51" t="s">
        <v>1654</v>
      </c>
      <c r="G1583" s="51" t="s">
        <v>3201</v>
      </c>
      <c r="H1583" s="51" t="s">
        <v>1656</v>
      </c>
    </row>
    <row r="1584" spans="1:8" ht="30" x14ac:dyDescent="0.25">
      <c r="A1584" s="50" t="s">
        <v>10002</v>
      </c>
      <c r="B1584" s="50" t="s">
        <v>525</v>
      </c>
      <c r="C1584" s="50" t="s">
        <v>10003</v>
      </c>
      <c r="D1584" s="51">
        <v>1198</v>
      </c>
      <c r="E1584" s="51" t="s">
        <v>914</v>
      </c>
      <c r="F1584" s="51" t="s">
        <v>1340</v>
      </c>
      <c r="G1584" s="51" t="s">
        <v>7686</v>
      </c>
      <c r="H1584" s="51" t="s">
        <v>1342</v>
      </c>
    </row>
    <row r="1585" spans="1:8" ht="30" x14ac:dyDescent="0.25">
      <c r="A1585" s="50" t="s">
        <v>10004</v>
      </c>
      <c r="B1585" s="50" t="s">
        <v>525</v>
      </c>
      <c r="C1585" s="50" t="s">
        <v>10005</v>
      </c>
      <c r="D1585" s="51">
        <v>1432</v>
      </c>
      <c r="E1585" s="51" t="s">
        <v>914</v>
      </c>
      <c r="F1585" s="51" t="s">
        <v>1340</v>
      </c>
      <c r="G1585" s="51" t="s">
        <v>7686</v>
      </c>
      <c r="H1585" s="51" t="s">
        <v>1342</v>
      </c>
    </row>
    <row r="1586" spans="1:8" ht="30" x14ac:dyDescent="0.25">
      <c r="A1586" s="50" t="s">
        <v>10006</v>
      </c>
      <c r="B1586" s="50" t="s">
        <v>525</v>
      </c>
      <c r="C1586" s="50" t="s">
        <v>10007</v>
      </c>
      <c r="D1586" s="51">
        <v>2920</v>
      </c>
      <c r="E1586" s="51" t="s">
        <v>914</v>
      </c>
      <c r="F1586" s="51" t="s">
        <v>1340</v>
      </c>
      <c r="G1586" s="51" t="s">
        <v>7686</v>
      </c>
      <c r="H1586" s="51" t="s">
        <v>1342</v>
      </c>
    </row>
    <row r="1587" spans="1:8" ht="30" x14ac:dyDescent="0.25">
      <c r="A1587" s="50" t="s">
        <v>10008</v>
      </c>
      <c r="B1587" s="50" t="s">
        <v>525</v>
      </c>
      <c r="C1587" s="50" t="s">
        <v>10009</v>
      </c>
      <c r="D1587" s="51">
        <v>891</v>
      </c>
      <c r="E1587" s="51" t="s">
        <v>914</v>
      </c>
      <c r="F1587" s="51" t="s">
        <v>1775</v>
      </c>
      <c r="G1587" s="51" t="s">
        <v>1937</v>
      </c>
      <c r="H1587" s="51" t="s">
        <v>5636</v>
      </c>
    </row>
    <row r="1588" spans="1:8" ht="30" x14ac:dyDescent="0.25">
      <c r="A1588" s="50" t="s">
        <v>10010</v>
      </c>
      <c r="B1588" s="50" t="s">
        <v>525</v>
      </c>
      <c r="C1588" s="50" t="s">
        <v>10011</v>
      </c>
      <c r="D1588" s="51">
        <v>537</v>
      </c>
      <c r="E1588" s="51" t="s">
        <v>914</v>
      </c>
      <c r="F1588" s="51" t="s">
        <v>1340</v>
      </c>
      <c r="G1588" s="51" t="s">
        <v>7686</v>
      </c>
      <c r="H1588" s="51" t="s">
        <v>1342</v>
      </c>
    </row>
    <row r="1589" spans="1:8" ht="30" x14ac:dyDescent="0.25">
      <c r="A1589" s="50" t="s">
        <v>10012</v>
      </c>
      <c r="B1589" s="50" t="s">
        <v>525</v>
      </c>
      <c r="C1589" s="50" t="s">
        <v>10013</v>
      </c>
      <c r="D1589" s="51">
        <v>1524</v>
      </c>
      <c r="E1589" s="51" t="s">
        <v>914</v>
      </c>
      <c r="F1589" s="51" t="s">
        <v>1917</v>
      </c>
      <c r="G1589" s="51" t="s">
        <v>10014</v>
      </c>
      <c r="H1589" s="51" t="s">
        <v>1919</v>
      </c>
    </row>
    <row r="1590" spans="1:8" ht="30" x14ac:dyDescent="0.25">
      <c r="A1590" s="50" t="s">
        <v>10015</v>
      </c>
      <c r="B1590" s="50" t="s">
        <v>525</v>
      </c>
      <c r="C1590" s="50" t="s">
        <v>10016</v>
      </c>
      <c r="D1590" s="51">
        <v>1524</v>
      </c>
      <c r="E1590" s="51" t="s">
        <v>914</v>
      </c>
      <c r="F1590" s="51" t="s">
        <v>1917</v>
      </c>
      <c r="G1590" s="51" t="s">
        <v>10014</v>
      </c>
      <c r="H1590" s="51" t="s">
        <v>1919</v>
      </c>
    </row>
    <row r="1591" spans="1:8" ht="30" x14ac:dyDescent="0.25">
      <c r="A1591" s="50" t="s">
        <v>10017</v>
      </c>
      <c r="B1591" s="50" t="s">
        <v>525</v>
      </c>
      <c r="C1591" s="50" t="s">
        <v>10018</v>
      </c>
      <c r="D1591" s="51">
        <v>1858</v>
      </c>
      <c r="E1591" s="51" t="s">
        <v>914</v>
      </c>
      <c r="F1591" s="51" t="s">
        <v>1917</v>
      </c>
      <c r="G1591" s="51" t="s">
        <v>10014</v>
      </c>
      <c r="H1591" s="51" t="s">
        <v>1919</v>
      </c>
    </row>
    <row r="1592" spans="1:8" ht="30" x14ac:dyDescent="0.25">
      <c r="A1592" s="50" t="s">
        <v>10019</v>
      </c>
      <c r="B1592" s="50" t="s">
        <v>525</v>
      </c>
      <c r="C1592" s="50" t="s">
        <v>10020</v>
      </c>
      <c r="D1592" s="51">
        <v>1878</v>
      </c>
      <c r="E1592" s="51" t="s">
        <v>914</v>
      </c>
      <c r="F1592" s="51" t="s">
        <v>1917</v>
      </c>
      <c r="G1592" s="51" t="s">
        <v>10014</v>
      </c>
      <c r="H1592" s="51" t="s">
        <v>1919</v>
      </c>
    </row>
    <row r="1593" spans="1:8" ht="30" x14ac:dyDescent="0.25">
      <c r="A1593" s="50" t="s">
        <v>10021</v>
      </c>
      <c r="B1593" s="50" t="s">
        <v>525</v>
      </c>
      <c r="C1593" s="50" t="s">
        <v>10022</v>
      </c>
      <c r="D1593" s="51">
        <v>2025</v>
      </c>
      <c r="E1593" s="51" t="s">
        <v>914</v>
      </c>
      <c r="F1593" s="51" t="s">
        <v>1917</v>
      </c>
      <c r="G1593" s="51" t="s">
        <v>10014</v>
      </c>
      <c r="H1593" s="51" t="s">
        <v>1919</v>
      </c>
    </row>
    <row r="1594" spans="1:8" ht="30" x14ac:dyDescent="0.25">
      <c r="A1594" s="50" t="s">
        <v>10023</v>
      </c>
      <c r="B1594" s="50" t="s">
        <v>525</v>
      </c>
      <c r="C1594" s="50" t="s">
        <v>10024</v>
      </c>
      <c r="D1594" s="51">
        <v>1706</v>
      </c>
      <c r="E1594" s="51" t="s">
        <v>914</v>
      </c>
      <c r="F1594" s="51" t="s">
        <v>1917</v>
      </c>
      <c r="G1594" s="51" t="s">
        <v>10014</v>
      </c>
      <c r="H1594" s="51" t="s">
        <v>1919</v>
      </c>
    </row>
    <row r="1595" spans="1:8" x14ac:dyDescent="0.25">
      <c r="A1595" s="50" t="s">
        <v>10025</v>
      </c>
      <c r="B1595" s="50" t="s">
        <v>525</v>
      </c>
      <c r="C1595" s="50" t="s">
        <v>10026</v>
      </c>
      <c r="D1595" s="51">
        <v>955</v>
      </c>
      <c r="E1595" s="51" t="s">
        <v>914</v>
      </c>
      <c r="G1595" s="51" t="s">
        <v>10027</v>
      </c>
    </row>
    <row r="1596" spans="1:8" ht="45" x14ac:dyDescent="0.25">
      <c r="A1596" s="50" t="s">
        <v>10028</v>
      </c>
      <c r="B1596" s="50" t="s">
        <v>525</v>
      </c>
      <c r="C1596" s="50" t="s">
        <v>10029</v>
      </c>
      <c r="D1596" s="51">
        <v>2799</v>
      </c>
      <c r="E1596" s="51" t="s">
        <v>952</v>
      </c>
      <c r="F1596" s="51" t="s">
        <v>4399</v>
      </c>
      <c r="G1596" s="51" t="s">
        <v>7158</v>
      </c>
      <c r="H1596" s="51" t="s">
        <v>7159</v>
      </c>
    </row>
    <row r="1597" spans="1:8" ht="30" x14ac:dyDescent="0.25">
      <c r="A1597" s="50" t="s">
        <v>10030</v>
      </c>
      <c r="B1597" s="50" t="s">
        <v>525</v>
      </c>
      <c r="C1597" s="50" t="s">
        <v>10031</v>
      </c>
      <c r="D1597" s="51">
        <v>765</v>
      </c>
      <c r="E1597" s="51" t="s">
        <v>914</v>
      </c>
      <c r="F1597" s="51" t="s">
        <v>1775</v>
      </c>
      <c r="G1597" s="51" t="s">
        <v>1937</v>
      </c>
      <c r="H1597" s="51" t="s">
        <v>5636</v>
      </c>
    </row>
    <row r="1598" spans="1:8" ht="30" x14ac:dyDescent="0.25">
      <c r="A1598" s="50" t="s">
        <v>10032</v>
      </c>
      <c r="B1598" s="50" t="s">
        <v>525</v>
      </c>
      <c r="C1598" s="50" t="s">
        <v>10033</v>
      </c>
      <c r="D1598" s="51">
        <v>1161</v>
      </c>
      <c r="E1598" s="51" t="s">
        <v>914</v>
      </c>
      <c r="F1598" s="51" t="s">
        <v>1340</v>
      </c>
      <c r="G1598" s="51" t="s">
        <v>7686</v>
      </c>
      <c r="H1598" s="51" t="s">
        <v>1342</v>
      </c>
    </row>
    <row r="1599" spans="1:8" ht="30" x14ac:dyDescent="0.25">
      <c r="A1599" s="50" t="s">
        <v>10034</v>
      </c>
      <c r="B1599" s="50" t="s">
        <v>525</v>
      </c>
      <c r="C1599" s="50" t="s">
        <v>10035</v>
      </c>
      <c r="D1599" s="51">
        <v>4505</v>
      </c>
      <c r="E1599" s="51" t="s">
        <v>914</v>
      </c>
      <c r="F1599" s="51" t="s">
        <v>1340</v>
      </c>
      <c r="G1599" s="51" t="s">
        <v>7686</v>
      </c>
      <c r="H1599" s="51" t="s">
        <v>1342</v>
      </c>
    </row>
    <row r="1600" spans="1:8" ht="30" x14ac:dyDescent="0.25">
      <c r="A1600" s="50" t="s">
        <v>10036</v>
      </c>
      <c r="B1600" s="50" t="s">
        <v>525</v>
      </c>
      <c r="C1600" s="50" t="s">
        <v>10037</v>
      </c>
      <c r="D1600" s="51">
        <v>1743</v>
      </c>
      <c r="E1600" s="51" t="s">
        <v>914</v>
      </c>
      <c r="F1600" s="51" t="s">
        <v>1340</v>
      </c>
      <c r="G1600" s="51" t="s">
        <v>7686</v>
      </c>
      <c r="H1600" s="51" t="s">
        <v>1342</v>
      </c>
    </row>
    <row r="1601" spans="1:8" ht="30" x14ac:dyDescent="0.25">
      <c r="A1601" s="50" t="s">
        <v>10038</v>
      </c>
      <c r="B1601" s="50" t="s">
        <v>525</v>
      </c>
      <c r="C1601" s="50" t="s">
        <v>10039</v>
      </c>
      <c r="D1601" s="51">
        <v>540</v>
      </c>
      <c r="E1601" s="51" t="s">
        <v>914</v>
      </c>
      <c r="F1601" s="51" t="s">
        <v>1340</v>
      </c>
      <c r="G1601" s="51" t="s">
        <v>7686</v>
      </c>
      <c r="H1601" s="51" t="s">
        <v>1342</v>
      </c>
    </row>
    <row r="1602" spans="1:8" x14ac:dyDescent="0.25">
      <c r="A1602" s="50" t="s">
        <v>10040</v>
      </c>
      <c r="B1602" s="50" t="s">
        <v>525</v>
      </c>
      <c r="C1602" s="50" t="s">
        <v>10041</v>
      </c>
      <c r="D1602" s="51">
        <v>462</v>
      </c>
      <c r="E1602" s="51" t="s">
        <v>914</v>
      </c>
      <c r="G1602" s="51" t="s">
        <v>6702</v>
      </c>
    </row>
    <row r="1603" spans="1:8" ht="30" x14ac:dyDescent="0.25">
      <c r="A1603" s="50" t="s">
        <v>10042</v>
      </c>
      <c r="B1603" s="50" t="s">
        <v>525</v>
      </c>
      <c r="C1603" s="50" t="s">
        <v>10043</v>
      </c>
      <c r="D1603" s="51">
        <v>1161</v>
      </c>
      <c r="E1603" s="51" t="s">
        <v>914</v>
      </c>
      <c r="F1603" s="51" t="s">
        <v>1340</v>
      </c>
      <c r="G1603" s="51" t="s">
        <v>7686</v>
      </c>
      <c r="H1603" s="51" t="s">
        <v>1342</v>
      </c>
    </row>
    <row r="1604" spans="1:8" ht="30" x14ac:dyDescent="0.25">
      <c r="A1604" s="50" t="s">
        <v>10044</v>
      </c>
      <c r="B1604" s="50" t="s">
        <v>525</v>
      </c>
      <c r="C1604" s="50" t="s">
        <v>10045</v>
      </c>
      <c r="D1604" s="51">
        <v>1942</v>
      </c>
      <c r="E1604" s="51" t="s">
        <v>914</v>
      </c>
      <c r="F1604" s="51" t="s">
        <v>1340</v>
      </c>
      <c r="G1604" s="51" t="s">
        <v>7686</v>
      </c>
      <c r="H1604" s="51" t="s">
        <v>1342</v>
      </c>
    </row>
    <row r="1605" spans="1:8" ht="30" x14ac:dyDescent="0.25">
      <c r="A1605" s="50" t="s">
        <v>10046</v>
      </c>
      <c r="B1605" s="50" t="s">
        <v>525</v>
      </c>
      <c r="C1605" s="50" t="s">
        <v>10047</v>
      </c>
      <c r="D1605" s="51">
        <v>4621</v>
      </c>
      <c r="E1605" s="51" t="s">
        <v>914</v>
      </c>
      <c r="F1605" s="51" t="s">
        <v>1340</v>
      </c>
      <c r="G1605" s="51" t="s">
        <v>7686</v>
      </c>
      <c r="H1605" s="51" t="s">
        <v>1342</v>
      </c>
    </row>
    <row r="1606" spans="1:8" ht="30" x14ac:dyDescent="0.25">
      <c r="A1606" s="50" t="s">
        <v>10048</v>
      </c>
      <c r="B1606" s="50" t="s">
        <v>525</v>
      </c>
      <c r="C1606" s="50" t="s">
        <v>10049</v>
      </c>
      <c r="D1606" s="51">
        <v>1971</v>
      </c>
      <c r="E1606" s="51" t="s">
        <v>914</v>
      </c>
      <c r="F1606" s="51" t="s">
        <v>1917</v>
      </c>
      <c r="G1606" s="51" t="s">
        <v>10014</v>
      </c>
      <c r="H1606" s="51" t="s">
        <v>1919</v>
      </c>
    </row>
    <row r="1607" spans="1:8" ht="30" x14ac:dyDescent="0.25">
      <c r="A1607" s="50" t="s">
        <v>10050</v>
      </c>
      <c r="B1607" s="50" t="s">
        <v>525</v>
      </c>
      <c r="C1607" s="50" t="s">
        <v>10051</v>
      </c>
      <c r="D1607" s="51">
        <v>1527</v>
      </c>
      <c r="E1607" s="51" t="s">
        <v>914</v>
      </c>
      <c r="F1607" s="51" t="s">
        <v>1917</v>
      </c>
      <c r="G1607" s="51" t="s">
        <v>10014</v>
      </c>
      <c r="H1607" s="51" t="s">
        <v>1919</v>
      </c>
    </row>
    <row r="1608" spans="1:8" x14ac:dyDescent="0.25">
      <c r="A1608" s="50" t="s">
        <v>10052</v>
      </c>
      <c r="B1608" s="50" t="s">
        <v>525</v>
      </c>
      <c r="C1608" s="50" t="s">
        <v>10053</v>
      </c>
      <c r="D1608" s="51">
        <v>8124</v>
      </c>
      <c r="E1608" s="51" t="s">
        <v>914</v>
      </c>
      <c r="F1608" s="51" t="s">
        <v>10054</v>
      </c>
      <c r="G1608" s="51" t="s">
        <v>10055</v>
      </c>
      <c r="H1608" s="51" t="s">
        <v>10056</v>
      </c>
    </row>
    <row r="1609" spans="1:8" ht="45" x14ac:dyDescent="0.25">
      <c r="A1609" s="50" t="s">
        <v>10057</v>
      </c>
      <c r="B1609" s="50" t="s">
        <v>525</v>
      </c>
      <c r="C1609" s="50" t="s">
        <v>10058</v>
      </c>
      <c r="D1609" s="51">
        <v>1572</v>
      </c>
      <c r="E1609" s="51" t="s">
        <v>914</v>
      </c>
      <c r="F1609" s="51" t="s">
        <v>2456</v>
      </c>
      <c r="G1609" s="51" t="s">
        <v>4013</v>
      </c>
      <c r="H1609" s="51" t="s">
        <v>4014</v>
      </c>
    </row>
    <row r="1610" spans="1:8" ht="30" x14ac:dyDescent="0.25">
      <c r="A1610" s="50" t="s">
        <v>10059</v>
      </c>
      <c r="B1610" s="50" t="s">
        <v>525</v>
      </c>
      <c r="C1610" s="50" t="s">
        <v>10060</v>
      </c>
      <c r="D1610" s="51">
        <v>1858</v>
      </c>
      <c r="E1610" s="51" t="s">
        <v>914</v>
      </c>
      <c r="F1610" s="51" t="s">
        <v>1917</v>
      </c>
      <c r="G1610" s="51" t="s">
        <v>10014</v>
      </c>
      <c r="H1610" s="51" t="s">
        <v>1919</v>
      </c>
    </row>
    <row r="1611" spans="1:8" ht="30" x14ac:dyDescent="0.25">
      <c r="A1611" s="50" t="s">
        <v>10061</v>
      </c>
      <c r="B1611" s="50" t="s">
        <v>525</v>
      </c>
      <c r="C1611" s="50" t="s">
        <v>10062</v>
      </c>
      <c r="D1611" s="51">
        <v>1860</v>
      </c>
      <c r="E1611" s="51" t="s">
        <v>914</v>
      </c>
      <c r="F1611" s="51" t="s">
        <v>1917</v>
      </c>
      <c r="G1611" s="51" t="s">
        <v>10014</v>
      </c>
      <c r="H1611" s="51" t="s">
        <v>1919</v>
      </c>
    </row>
    <row r="1612" spans="1:8" ht="30" x14ac:dyDescent="0.25">
      <c r="A1612" s="50" t="s">
        <v>10063</v>
      </c>
      <c r="B1612" s="50" t="s">
        <v>525</v>
      </c>
      <c r="C1612" s="50" t="s">
        <v>10064</v>
      </c>
      <c r="D1612" s="51">
        <v>1828</v>
      </c>
      <c r="E1612" s="51" t="s">
        <v>914</v>
      </c>
      <c r="F1612" s="51" t="s">
        <v>1917</v>
      </c>
      <c r="G1612" s="51" t="s">
        <v>10014</v>
      </c>
      <c r="H1612" s="51" t="s">
        <v>1919</v>
      </c>
    </row>
    <row r="1613" spans="1:8" ht="30" x14ac:dyDescent="0.25">
      <c r="A1613" s="50" t="s">
        <v>10065</v>
      </c>
      <c r="B1613" s="50" t="s">
        <v>525</v>
      </c>
      <c r="C1613" s="50" t="s">
        <v>10066</v>
      </c>
      <c r="D1613" s="51">
        <v>1835</v>
      </c>
      <c r="E1613" s="51" t="s">
        <v>914</v>
      </c>
      <c r="F1613" s="51" t="s">
        <v>1917</v>
      </c>
      <c r="G1613" s="51" t="s">
        <v>10014</v>
      </c>
      <c r="H1613" s="51" t="s">
        <v>1919</v>
      </c>
    </row>
    <row r="1614" spans="1:8" ht="30" x14ac:dyDescent="0.25">
      <c r="A1614" s="50" t="s">
        <v>10067</v>
      </c>
      <c r="B1614" s="50" t="s">
        <v>525</v>
      </c>
      <c r="C1614" s="50" t="s">
        <v>10068</v>
      </c>
      <c r="D1614" s="51">
        <v>1953</v>
      </c>
      <c r="E1614" s="51" t="s">
        <v>914</v>
      </c>
      <c r="F1614" s="51" t="s">
        <v>1917</v>
      </c>
      <c r="G1614" s="51" t="s">
        <v>10014</v>
      </c>
      <c r="H1614" s="51" t="s">
        <v>1919</v>
      </c>
    </row>
    <row r="1615" spans="1:8" ht="30" x14ac:dyDescent="0.25">
      <c r="A1615" s="50" t="s">
        <v>10069</v>
      </c>
      <c r="B1615" s="50" t="s">
        <v>525</v>
      </c>
      <c r="C1615" s="50" t="s">
        <v>10070</v>
      </c>
      <c r="D1615" s="51">
        <v>1564</v>
      </c>
      <c r="E1615" s="51" t="s">
        <v>914</v>
      </c>
      <c r="F1615" s="51" t="s">
        <v>1775</v>
      </c>
      <c r="G1615" s="51" t="s">
        <v>1937</v>
      </c>
      <c r="H1615" s="51" t="s">
        <v>1938</v>
      </c>
    </row>
    <row r="1616" spans="1:8" x14ac:dyDescent="0.25">
      <c r="A1616" s="50" t="s">
        <v>10071</v>
      </c>
      <c r="B1616" s="50" t="s">
        <v>525</v>
      </c>
      <c r="C1616" s="50" t="s">
        <v>10072</v>
      </c>
      <c r="D1616" s="51">
        <v>1221</v>
      </c>
      <c r="E1616" s="51" t="s">
        <v>914</v>
      </c>
      <c r="F1616" s="51" t="s">
        <v>7148</v>
      </c>
      <c r="G1616" s="51" t="s">
        <v>9210</v>
      </c>
      <c r="H1616" s="51" t="s">
        <v>9211</v>
      </c>
    </row>
    <row r="1617" spans="1:8" ht="30" x14ac:dyDescent="0.25">
      <c r="A1617" s="50" t="s">
        <v>10073</v>
      </c>
      <c r="B1617" s="50" t="s">
        <v>525</v>
      </c>
      <c r="C1617" s="50" t="s">
        <v>10074</v>
      </c>
      <c r="D1617" s="51">
        <v>761</v>
      </c>
      <c r="E1617" s="51" t="s">
        <v>914</v>
      </c>
      <c r="F1617" s="51" t="s">
        <v>1017</v>
      </c>
      <c r="G1617" s="51" t="s">
        <v>1018</v>
      </c>
      <c r="H1617" s="51" t="s">
        <v>1019</v>
      </c>
    </row>
    <row r="1618" spans="1:8" x14ac:dyDescent="0.25">
      <c r="A1618" s="50" t="s">
        <v>10075</v>
      </c>
      <c r="B1618" s="50" t="s">
        <v>525</v>
      </c>
      <c r="C1618" s="50" t="s">
        <v>10076</v>
      </c>
      <c r="D1618" s="51">
        <v>1651</v>
      </c>
      <c r="E1618" s="51" t="s">
        <v>914</v>
      </c>
      <c r="F1618" s="51" t="s">
        <v>5197</v>
      </c>
      <c r="G1618" s="51" t="s">
        <v>5197</v>
      </c>
      <c r="H1618" s="51" t="s">
        <v>2197</v>
      </c>
    </row>
    <row r="1619" spans="1:8" ht="30" x14ac:dyDescent="0.25">
      <c r="A1619" s="50" t="s">
        <v>10077</v>
      </c>
      <c r="B1619" s="50" t="s">
        <v>525</v>
      </c>
      <c r="C1619" s="50" t="s">
        <v>10078</v>
      </c>
      <c r="D1619" s="51">
        <v>4069</v>
      </c>
      <c r="E1619" s="51" t="s">
        <v>914</v>
      </c>
      <c r="G1619" s="51" t="s">
        <v>10079</v>
      </c>
    </row>
    <row r="1620" spans="1:8" x14ac:dyDescent="0.25">
      <c r="A1620" s="50" t="s">
        <v>10080</v>
      </c>
      <c r="B1620" s="50" t="s">
        <v>525</v>
      </c>
      <c r="C1620" s="50" t="s">
        <v>10081</v>
      </c>
      <c r="D1620" s="51">
        <v>1060</v>
      </c>
      <c r="E1620" s="51" t="s">
        <v>914</v>
      </c>
      <c r="F1620" s="51" t="s">
        <v>4835</v>
      </c>
      <c r="G1620" s="51" t="s">
        <v>10082</v>
      </c>
      <c r="H1620" s="51" t="s">
        <v>10083</v>
      </c>
    </row>
    <row r="1621" spans="1:8" x14ac:dyDescent="0.25">
      <c r="A1621" s="50" t="s">
        <v>10084</v>
      </c>
      <c r="B1621" s="50" t="s">
        <v>525</v>
      </c>
      <c r="C1621" s="50" t="s">
        <v>10085</v>
      </c>
      <c r="D1621" s="51">
        <v>2328</v>
      </c>
      <c r="E1621" s="51" t="s">
        <v>952</v>
      </c>
      <c r="F1621" s="51" t="s">
        <v>973</v>
      </c>
      <c r="G1621" s="51" t="s">
        <v>974</v>
      </c>
      <c r="H1621" s="51" t="s">
        <v>1193</v>
      </c>
    </row>
    <row r="1622" spans="1:8" ht="45" x14ac:dyDescent="0.25">
      <c r="A1622" s="50" t="s">
        <v>10086</v>
      </c>
      <c r="B1622" s="50" t="s">
        <v>525</v>
      </c>
      <c r="C1622" s="50" t="s">
        <v>10087</v>
      </c>
      <c r="D1622" s="51">
        <v>1179</v>
      </c>
      <c r="E1622" s="51" t="s">
        <v>914</v>
      </c>
      <c r="F1622" s="51" t="s">
        <v>1713</v>
      </c>
      <c r="G1622" s="51" t="s">
        <v>5744</v>
      </c>
      <c r="H1622" s="51" t="s">
        <v>10088</v>
      </c>
    </row>
    <row r="1623" spans="1:8" ht="30" x14ac:dyDescent="0.25">
      <c r="A1623" s="50" t="s">
        <v>10089</v>
      </c>
      <c r="B1623" s="50" t="s">
        <v>525</v>
      </c>
      <c r="C1623" s="50" t="s">
        <v>10090</v>
      </c>
      <c r="D1623" s="51">
        <v>2821</v>
      </c>
      <c r="E1623" s="51" t="s">
        <v>914</v>
      </c>
      <c r="F1623" s="51" t="s">
        <v>1775</v>
      </c>
      <c r="G1623" s="51" t="s">
        <v>3798</v>
      </c>
      <c r="H1623" s="51" t="s">
        <v>5636</v>
      </c>
    </row>
    <row r="1624" spans="1:8" ht="45" x14ac:dyDescent="0.25">
      <c r="A1624" s="50" t="s">
        <v>10091</v>
      </c>
      <c r="B1624" s="50" t="s">
        <v>525</v>
      </c>
      <c r="C1624" s="50" t="s">
        <v>10092</v>
      </c>
      <c r="D1624" s="51">
        <v>11441</v>
      </c>
      <c r="E1624" s="51" t="s">
        <v>952</v>
      </c>
      <c r="F1624" s="51" t="s">
        <v>10093</v>
      </c>
      <c r="G1624" s="51" t="s">
        <v>10094</v>
      </c>
      <c r="H1624" s="51" t="s">
        <v>10095</v>
      </c>
    </row>
    <row r="1625" spans="1:8" ht="30" x14ac:dyDescent="0.25">
      <c r="A1625" s="50" t="s">
        <v>10096</v>
      </c>
      <c r="B1625" s="50" t="s">
        <v>525</v>
      </c>
      <c r="C1625" s="50" t="s">
        <v>10097</v>
      </c>
      <c r="D1625" s="51">
        <v>865</v>
      </c>
      <c r="E1625" s="51" t="s">
        <v>914</v>
      </c>
      <c r="F1625" s="51" t="s">
        <v>5244</v>
      </c>
      <c r="G1625" s="51" t="s">
        <v>5245</v>
      </c>
      <c r="H1625" s="51" t="s">
        <v>10098</v>
      </c>
    </row>
    <row r="1626" spans="1:8" ht="30" x14ac:dyDescent="0.25">
      <c r="A1626" s="50" t="s">
        <v>10099</v>
      </c>
      <c r="B1626" s="50" t="s">
        <v>525</v>
      </c>
      <c r="C1626" s="50" t="s">
        <v>10100</v>
      </c>
      <c r="D1626" s="51">
        <v>1483</v>
      </c>
      <c r="E1626" s="51" t="s">
        <v>914</v>
      </c>
      <c r="F1626" s="51" t="s">
        <v>1340</v>
      </c>
      <c r="G1626" s="51" t="s">
        <v>7686</v>
      </c>
      <c r="H1626" s="51" t="s">
        <v>1342</v>
      </c>
    </row>
    <row r="1627" spans="1:8" ht="30" x14ac:dyDescent="0.25">
      <c r="A1627" s="50" t="s">
        <v>10101</v>
      </c>
      <c r="B1627" s="50" t="s">
        <v>525</v>
      </c>
      <c r="C1627" s="50" t="s">
        <v>10102</v>
      </c>
      <c r="D1627" s="51">
        <v>761</v>
      </c>
      <c r="E1627" s="51" t="s">
        <v>914</v>
      </c>
      <c r="F1627" s="51" t="s">
        <v>2816</v>
      </c>
      <c r="G1627" s="51" t="s">
        <v>2817</v>
      </c>
      <c r="H1627" s="51" t="s">
        <v>2818</v>
      </c>
    </row>
    <row r="1628" spans="1:8" ht="30" x14ac:dyDescent="0.25">
      <c r="A1628" s="50" t="s">
        <v>10103</v>
      </c>
      <c r="B1628" s="50" t="s">
        <v>525</v>
      </c>
      <c r="C1628" s="50" t="s">
        <v>10104</v>
      </c>
      <c r="D1628" s="51">
        <v>815</v>
      </c>
      <c r="E1628" s="51" t="s">
        <v>914</v>
      </c>
      <c r="F1628" s="51" t="s">
        <v>5244</v>
      </c>
      <c r="G1628" s="51" t="s">
        <v>5245</v>
      </c>
      <c r="H1628" s="51" t="s">
        <v>10098</v>
      </c>
    </row>
    <row r="1629" spans="1:8" x14ac:dyDescent="0.25">
      <c r="A1629" s="50" t="s">
        <v>10105</v>
      </c>
      <c r="B1629" s="50" t="s">
        <v>525</v>
      </c>
      <c r="C1629" s="50" t="s">
        <v>10106</v>
      </c>
      <c r="D1629" s="51">
        <v>2974</v>
      </c>
      <c r="E1629" s="51" t="s">
        <v>914</v>
      </c>
      <c r="G1629" s="51" t="s">
        <v>8257</v>
      </c>
    </row>
    <row r="1630" spans="1:8" ht="30" x14ac:dyDescent="0.25">
      <c r="A1630" s="50" t="s">
        <v>10107</v>
      </c>
      <c r="B1630" s="50" t="s">
        <v>525</v>
      </c>
      <c r="C1630" s="50" t="s">
        <v>10108</v>
      </c>
      <c r="D1630" s="51">
        <v>927</v>
      </c>
      <c r="E1630" s="51" t="s">
        <v>914</v>
      </c>
      <c r="F1630" s="51" t="s">
        <v>5244</v>
      </c>
      <c r="G1630" s="51" t="s">
        <v>5245</v>
      </c>
      <c r="H1630" s="51" t="s">
        <v>10098</v>
      </c>
    </row>
    <row r="1631" spans="1:8" ht="30" x14ac:dyDescent="0.25">
      <c r="A1631" s="50" t="s">
        <v>10109</v>
      </c>
      <c r="B1631" s="50" t="s">
        <v>525</v>
      </c>
      <c r="C1631" s="50" t="s">
        <v>10110</v>
      </c>
      <c r="D1631" s="51">
        <v>832</v>
      </c>
      <c r="E1631" s="51" t="s">
        <v>914</v>
      </c>
      <c r="F1631" s="51" t="s">
        <v>5244</v>
      </c>
      <c r="G1631" s="51" t="s">
        <v>5245</v>
      </c>
      <c r="H1631" s="51" t="s">
        <v>10098</v>
      </c>
    </row>
    <row r="1632" spans="1:8" ht="30" x14ac:dyDescent="0.25">
      <c r="A1632" s="50" t="s">
        <v>10111</v>
      </c>
      <c r="B1632" s="50" t="s">
        <v>525</v>
      </c>
      <c r="C1632" s="50" t="s">
        <v>10112</v>
      </c>
      <c r="D1632" s="51">
        <v>435</v>
      </c>
      <c r="E1632" s="51" t="s">
        <v>914</v>
      </c>
      <c r="F1632" s="51" t="s">
        <v>5244</v>
      </c>
      <c r="G1632" s="51" t="s">
        <v>2817</v>
      </c>
      <c r="H1632" s="51" t="s">
        <v>2818</v>
      </c>
    </row>
    <row r="1633" spans="1:8" ht="30" x14ac:dyDescent="0.25">
      <c r="A1633" s="50" t="s">
        <v>10113</v>
      </c>
      <c r="B1633" s="50" t="s">
        <v>525</v>
      </c>
      <c r="C1633" s="50" t="s">
        <v>10114</v>
      </c>
      <c r="D1633" s="51">
        <v>970</v>
      </c>
      <c r="E1633" s="51" t="s">
        <v>914</v>
      </c>
      <c r="F1633" s="51" t="s">
        <v>5244</v>
      </c>
      <c r="G1633" s="51" t="s">
        <v>5245</v>
      </c>
      <c r="H1633" s="51" t="s">
        <v>10098</v>
      </c>
    </row>
    <row r="1634" spans="1:8" ht="30" x14ac:dyDescent="0.25">
      <c r="A1634" s="50" t="s">
        <v>10115</v>
      </c>
      <c r="B1634" s="50" t="s">
        <v>525</v>
      </c>
      <c r="C1634" s="50" t="s">
        <v>10116</v>
      </c>
      <c r="D1634" s="51">
        <v>872</v>
      </c>
      <c r="E1634" s="51" t="s">
        <v>914</v>
      </c>
      <c r="F1634" s="51" t="s">
        <v>5244</v>
      </c>
      <c r="G1634" s="51" t="s">
        <v>5245</v>
      </c>
      <c r="H1634" s="51" t="s">
        <v>10098</v>
      </c>
    </row>
    <row r="1635" spans="1:8" ht="30" x14ac:dyDescent="0.25">
      <c r="A1635" s="50" t="s">
        <v>10117</v>
      </c>
      <c r="B1635" s="50" t="s">
        <v>525</v>
      </c>
      <c r="C1635" s="50" t="s">
        <v>10118</v>
      </c>
      <c r="D1635" s="51">
        <v>2326</v>
      </c>
      <c r="E1635" s="51" t="s">
        <v>914</v>
      </c>
      <c r="G1635" s="51" t="s">
        <v>5088</v>
      </c>
      <c r="H1635" s="51" t="s">
        <v>1747</v>
      </c>
    </row>
    <row r="1636" spans="1:8" x14ac:dyDescent="0.25">
      <c r="A1636" s="50" t="s">
        <v>10119</v>
      </c>
      <c r="B1636" s="50" t="s">
        <v>525</v>
      </c>
      <c r="C1636" s="50" t="s">
        <v>10120</v>
      </c>
      <c r="D1636" s="51">
        <v>1151</v>
      </c>
      <c r="E1636" s="51" t="s">
        <v>914</v>
      </c>
      <c r="G1636" s="51" t="s">
        <v>10121</v>
      </c>
      <c r="H1636" s="51" t="s">
        <v>10122</v>
      </c>
    </row>
    <row r="1637" spans="1:8" ht="30" x14ac:dyDescent="0.25">
      <c r="A1637" s="50" t="s">
        <v>10123</v>
      </c>
      <c r="B1637" s="50" t="s">
        <v>525</v>
      </c>
      <c r="C1637" s="50" t="s">
        <v>10124</v>
      </c>
      <c r="D1637" s="51">
        <v>3326</v>
      </c>
      <c r="E1637" s="51" t="s">
        <v>914</v>
      </c>
      <c r="G1637" s="51" t="s">
        <v>5088</v>
      </c>
      <c r="H1637" s="51" t="s">
        <v>1747</v>
      </c>
    </row>
    <row r="1638" spans="1:8" ht="30" x14ac:dyDescent="0.25">
      <c r="A1638" s="50" t="s">
        <v>10125</v>
      </c>
      <c r="B1638" s="50" t="s">
        <v>525</v>
      </c>
      <c r="C1638" s="50" t="s">
        <v>10126</v>
      </c>
      <c r="D1638" s="51">
        <v>3273</v>
      </c>
      <c r="E1638" s="51" t="s">
        <v>914</v>
      </c>
      <c r="F1638" s="51" t="s">
        <v>1340</v>
      </c>
      <c r="G1638" s="51" t="s">
        <v>7686</v>
      </c>
      <c r="H1638" s="51" t="s">
        <v>1342</v>
      </c>
    </row>
    <row r="1639" spans="1:8" x14ac:dyDescent="0.25">
      <c r="A1639" s="50" t="s">
        <v>10127</v>
      </c>
      <c r="B1639" s="50" t="s">
        <v>525</v>
      </c>
      <c r="C1639" s="50" t="s">
        <v>10128</v>
      </c>
      <c r="D1639" s="51">
        <v>732</v>
      </c>
      <c r="E1639" s="51" t="s">
        <v>914</v>
      </c>
      <c r="G1639" s="51" t="s">
        <v>10129</v>
      </c>
      <c r="H1639" s="51" t="s">
        <v>2490</v>
      </c>
    </row>
    <row r="1640" spans="1:8" x14ac:dyDescent="0.25">
      <c r="A1640" s="50" t="s">
        <v>10130</v>
      </c>
      <c r="B1640" s="50" t="s">
        <v>525</v>
      </c>
      <c r="D1640" s="51">
        <v>2819</v>
      </c>
      <c r="E1640" s="51" t="s">
        <v>914</v>
      </c>
      <c r="F1640" s="51" t="s">
        <v>1087</v>
      </c>
      <c r="G1640" s="51" t="s">
        <v>10131</v>
      </c>
      <c r="H1640" s="51" t="s">
        <v>1225</v>
      </c>
    </row>
    <row r="1641" spans="1:8" x14ac:dyDescent="0.25">
      <c r="A1641" s="50" t="s">
        <v>10132</v>
      </c>
      <c r="B1641" s="50" t="s">
        <v>525</v>
      </c>
      <c r="C1641" s="50" t="s">
        <v>10133</v>
      </c>
      <c r="D1641" s="51">
        <v>6167</v>
      </c>
      <c r="E1641" s="51" t="s">
        <v>914</v>
      </c>
      <c r="G1641" s="51" t="s">
        <v>6699</v>
      </c>
      <c r="H1641" s="51" t="s">
        <v>3113</v>
      </c>
    </row>
    <row r="1642" spans="1:8" ht="45" x14ac:dyDescent="0.25">
      <c r="A1642" s="50" t="s">
        <v>10134</v>
      </c>
      <c r="B1642" s="50" t="s">
        <v>525</v>
      </c>
      <c r="C1642" s="50" t="s">
        <v>10135</v>
      </c>
      <c r="D1642" s="51">
        <v>5061</v>
      </c>
      <c r="E1642" s="51" t="s">
        <v>914</v>
      </c>
      <c r="F1642" s="51" t="s">
        <v>1536</v>
      </c>
      <c r="G1642" s="51" t="s">
        <v>10136</v>
      </c>
      <c r="H1642" s="51" t="s">
        <v>10137</v>
      </c>
    </row>
    <row r="1643" spans="1:8" ht="45" x14ac:dyDescent="0.25">
      <c r="A1643" s="50" t="s">
        <v>10138</v>
      </c>
      <c r="B1643" s="50" t="s">
        <v>525</v>
      </c>
      <c r="C1643" s="50" t="s">
        <v>10139</v>
      </c>
      <c r="D1643" s="51">
        <v>4384</v>
      </c>
      <c r="E1643" s="51" t="s">
        <v>914</v>
      </c>
      <c r="F1643" s="51" t="s">
        <v>1953</v>
      </c>
      <c r="G1643" s="51" t="s">
        <v>1954</v>
      </c>
      <c r="H1643" s="51" t="s">
        <v>10140</v>
      </c>
    </row>
    <row r="1644" spans="1:8" ht="30" x14ac:dyDescent="0.25">
      <c r="A1644" s="50" t="s">
        <v>10141</v>
      </c>
      <c r="B1644" s="50" t="s">
        <v>525</v>
      </c>
      <c r="C1644" s="50" t="s">
        <v>10142</v>
      </c>
      <c r="D1644" s="51">
        <v>4193</v>
      </c>
      <c r="E1644" s="51" t="s">
        <v>914</v>
      </c>
      <c r="F1644" s="51" t="s">
        <v>1321</v>
      </c>
      <c r="G1644" s="51" t="s">
        <v>6706</v>
      </c>
      <c r="H1644" s="51" t="s">
        <v>1323</v>
      </c>
    </row>
    <row r="1645" spans="1:8" ht="45" x14ac:dyDescent="0.25">
      <c r="A1645" s="50" t="s">
        <v>10143</v>
      </c>
      <c r="B1645" s="50" t="s">
        <v>525</v>
      </c>
      <c r="C1645" s="50" t="s">
        <v>10144</v>
      </c>
      <c r="D1645" s="51">
        <v>6754</v>
      </c>
      <c r="E1645" s="51" t="s">
        <v>914</v>
      </c>
      <c r="F1645" s="51" t="s">
        <v>1321</v>
      </c>
      <c r="G1645" s="51" t="s">
        <v>1549</v>
      </c>
      <c r="H1645" s="51" t="s">
        <v>6350</v>
      </c>
    </row>
    <row r="1646" spans="1:8" ht="45" x14ac:dyDescent="0.25">
      <c r="A1646" s="50" t="s">
        <v>10145</v>
      </c>
      <c r="B1646" s="50" t="s">
        <v>525</v>
      </c>
      <c r="C1646" s="50" t="s">
        <v>10146</v>
      </c>
      <c r="D1646" s="51">
        <v>10797</v>
      </c>
      <c r="E1646" s="51" t="s">
        <v>914</v>
      </c>
      <c r="F1646" s="51" t="s">
        <v>1321</v>
      </c>
      <c r="G1646" s="51" t="s">
        <v>1549</v>
      </c>
      <c r="H1646" s="51" t="s">
        <v>2249</v>
      </c>
    </row>
    <row r="1647" spans="1:8" ht="30" x14ac:dyDescent="0.25">
      <c r="A1647" s="50" t="s">
        <v>10147</v>
      </c>
      <c r="B1647" s="50" t="s">
        <v>525</v>
      </c>
      <c r="C1647" s="50" t="s">
        <v>10148</v>
      </c>
      <c r="D1647" s="51">
        <v>846</v>
      </c>
      <c r="E1647" s="51" t="s">
        <v>914</v>
      </c>
      <c r="F1647" s="51" t="s">
        <v>1321</v>
      </c>
      <c r="G1647" s="51" t="s">
        <v>4635</v>
      </c>
      <c r="H1647" s="51" t="s">
        <v>10149</v>
      </c>
    </row>
    <row r="1648" spans="1:8" x14ac:dyDescent="0.25">
      <c r="A1648" s="50" t="s">
        <v>10150</v>
      </c>
      <c r="B1648" s="50" t="s">
        <v>525</v>
      </c>
      <c r="C1648" s="50" t="s">
        <v>10151</v>
      </c>
      <c r="D1648" s="51">
        <v>225</v>
      </c>
      <c r="E1648" s="51" t="s">
        <v>914</v>
      </c>
      <c r="G1648" s="51" t="s">
        <v>8631</v>
      </c>
    </row>
    <row r="1649" spans="1:8" x14ac:dyDescent="0.25">
      <c r="A1649" s="50" t="s">
        <v>10152</v>
      </c>
      <c r="B1649" s="50" t="s">
        <v>525</v>
      </c>
      <c r="C1649" s="50" t="s">
        <v>10153</v>
      </c>
      <c r="D1649" s="51">
        <v>1418</v>
      </c>
      <c r="E1649" s="51" t="s">
        <v>914</v>
      </c>
      <c r="F1649" s="51" t="s">
        <v>973</v>
      </c>
      <c r="G1649" s="51" t="s">
        <v>4409</v>
      </c>
      <c r="H1649" s="51" t="s">
        <v>3976</v>
      </c>
    </row>
    <row r="1650" spans="1:8" ht="45" x14ac:dyDescent="0.25">
      <c r="A1650" s="50" t="s">
        <v>10154</v>
      </c>
      <c r="B1650" s="50" t="s">
        <v>525</v>
      </c>
      <c r="C1650" s="50" t="s">
        <v>10155</v>
      </c>
      <c r="D1650" s="51">
        <v>2675</v>
      </c>
      <c r="E1650" s="51" t="s">
        <v>914</v>
      </c>
      <c r="F1650" s="51" t="s">
        <v>1606</v>
      </c>
      <c r="G1650" s="51" t="s">
        <v>3583</v>
      </c>
      <c r="H1650" s="51" t="s">
        <v>10156</v>
      </c>
    </row>
    <row r="1651" spans="1:8" x14ac:dyDescent="0.25">
      <c r="A1651" s="50" t="s">
        <v>10157</v>
      </c>
      <c r="B1651" s="50" t="s">
        <v>525</v>
      </c>
      <c r="C1651" s="50" t="s">
        <v>10158</v>
      </c>
      <c r="D1651" s="51">
        <v>1127</v>
      </c>
      <c r="E1651" s="51" t="s">
        <v>914</v>
      </c>
      <c r="F1651" s="51" t="s">
        <v>1649</v>
      </c>
      <c r="G1651" s="51" t="s">
        <v>10159</v>
      </c>
      <c r="H1651" s="51" t="s">
        <v>1651</v>
      </c>
    </row>
    <row r="1653" spans="1:8" x14ac:dyDescent="0.25">
      <c r="A1653" s="53" t="s">
        <v>891</v>
      </c>
      <c r="E1653" s="51"/>
    </row>
    <row r="1654" spans="1:8" x14ac:dyDescent="0.25">
      <c r="A1654" s="50" t="s">
        <v>10160</v>
      </c>
      <c r="B1654" s="50" t="s">
        <v>525</v>
      </c>
      <c r="C1654" s="50" t="s">
        <v>10161</v>
      </c>
      <c r="D1654" s="51">
        <v>840</v>
      </c>
      <c r="E1654" s="51" t="s">
        <v>914</v>
      </c>
      <c r="G1654" s="51" t="s">
        <v>10162</v>
      </c>
    </row>
    <row r="1655" spans="1:8" x14ac:dyDescent="0.25">
      <c r="A1655" s="50" t="s">
        <v>10163</v>
      </c>
      <c r="B1655" s="50" t="s">
        <v>525</v>
      </c>
      <c r="C1655" s="50" t="s">
        <v>10164</v>
      </c>
      <c r="D1655" s="51">
        <v>634</v>
      </c>
      <c r="E1655" s="51" t="s">
        <v>914</v>
      </c>
      <c r="G1655" s="51" t="s">
        <v>5054</v>
      </c>
    </row>
    <row r="1656" spans="1:8" x14ac:dyDescent="0.25">
      <c r="A1656" s="50" t="s">
        <v>10165</v>
      </c>
      <c r="B1656" s="50" t="s">
        <v>525</v>
      </c>
      <c r="C1656" s="50" t="s">
        <v>10166</v>
      </c>
      <c r="D1656" s="51">
        <v>1079</v>
      </c>
      <c r="E1656" s="51" t="s">
        <v>914</v>
      </c>
      <c r="G1656" s="51" t="s">
        <v>3497</v>
      </c>
      <c r="H1656" s="51" t="s">
        <v>3498</v>
      </c>
    </row>
    <row r="1657" spans="1:8" x14ac:dyDescent="0.25">
      <c r="A1657" s="50" t="s">
        <v>10167</v>
      </c>
      <c r="B1657" s="50" t="s">
        <v>525</v>
      </c>
      <c r="C1657" s="50" t="s">
        <v>10168</v>
      </c>
      <c r="D1657" s="51">
        <v>2206</v>
      </c>
      <c r="E1657" s="51" t="s">
        <v>914</v>
      </c>
      <c r="G1657" s="51" t="s">
        <v>5181</v>
      </c>
      <c r="H1657" s="51" t="s">
        <v>10169</v>
      </c>
    </row>
    <row r="1658" spans="1:8" ht="45" x14ac:dyDescent="0.25">
      <c r="A1658" s="50" t="s">
        <v>10170</v>
      </c>
      <c r="B1658" s="50" t="s">
        <v>525</v>
      </c>
      <c r="C1658" s="50" t="s">
        <v>10171</v>
      </c>
      <c r="D1658" s="51">
        <v>7835</v>
      </c>
      <c r="E1658" s="51" t="s">
        <v>914</v>
      </c>
      <c r="F1658" s="51" t="s">
        <v>5855</v>
      </c>
      <c r="G1658" s="51" t="s">
        <v>10172</v>
      </c>
      <c r="H1658" s="51" t="s">
        <v>10173</v>
      </c>
    </row>
    <row r="1659" spans="1:8" ht="60" x14ac:dyDescent="0.25">
      <c r="A1659" s="50" t="s">
        <v>10174</v>
      </c>
      <c r="B1659" s="50" t="s">
        <v>525</v>
      </c>
      <c r="C1659" s="50" t="s">
        <v>10175</v>
      </c>
      <c r="D1659" s="51">
        <v>5562</v>
      </c>
      <c r="E1659" s="51" t="s">
        <v>914</v>
      </c>
      <c r="F1659" s="51" t="s">
        <v>1301</v>
      </c>
      <c r="G1659" s="51" t="s">
        <v>1831</v>
      </c>
      <c r="H1659" s="51" t="s">
        <v>3887</v>
      </c>
    </row>
    <row r="1660" spans="1:8" x14ac:dyDescent="0.25">
      <c r="A1660" s="50" t="s">
        <v>10176</v>
      </c>
      <c r="B1660" s="50" t="s">
        <v>525</v>
      </c>
      <c r="C1660" s="50" t="s">
        <v>10177</v>
      </c>
      <c r="D1660" s="51">
        <v>1236</v>
      </c>
      <c r="E1660" s="51" t="s">
        <v>952</v>
      </c>
      <c r="G1660" s="51" t="s">
        <v>4648</v>
      </c>
    </row>
    <row r="1661" spans="1:8" x14ac:dyDescent="0.25">
      <c r="A1661" s="50" t="s">
        <v>10178</v>
      </c>
      <c r="B1661" s="50" t="s">
        <v>525</v>
      </c>
      <c r="C1661" s="50" t="s">
        <v>10179</v>
      </c>
      <c r="D1661" s="51">
        <v>4273</v>
      </c>
      <c r="E1661" s="51" t="s">
        <v>952</v>
      </c>
      <c r="G1661" s="51" t="s">
        <v>4648</v>
      </c>
    </row>
    <row r="1662" spans="1:8" x14ac:dyDescent="0.25">
      <c r="A1662" s="50" t="s">
        <v>10180</v>
      </c>
      <c r="B1662" s="50" t="s">
        <v>525</v>
      </c>
      <c r="C1662" s="50" t="s">
        <v>10181</v>
      </c>
      <c r="D1662" s="51">
        <v>2805</v>
      </c>
      <c r="E1662" s="51" t="s">
        <v>952</v>
      </c>
      <c r="F1662" s="51" t="s">
        <v>973</v>
      </c>
      <c r="G1662" s="51" t="s">
        <v>974</v>
      </c>
      <c r="H1662" s="51" t="s">
        <v>1161</v>
      </c>
    </row>
    <row r="1663" spans="1:8" x14ac:dyDescent="0.25">
      <c r="A1663" s="50" t="s">
        <v>10182</v>
      </c>
      <c r="B1663" s="50" t="s">
        <v>525</v>
      </c>
      <c r="C1663" s="50" t="s">
        <v>10183</v>
      </c>
      <c r="D1663" s="51">
        <v>3452</v>
      </c>
      <c r="E1663" s="51" t="s">
        <v>952</v>
      </c>
      <c r="G1663" s="51" t="s">
        <v>974</v>
      </c>
    </row>
    <row r="1664" spans="1:8" ht="90" x14ac:dyDescent="0.25">
      <c r="A1664" s="50" t="s">
        <v>10184</v>
      </c>
      <c r="B1664" s="50" t="s">
        <v>525</v>
      </c>
      <c r="C1664" s="50" t="s">
        <v>10185</v>
      </c>
      <c r="D1664" s="51">
        <v>2594</v>
      </c>
      <c r="E1664" s="51" t="s">
        <v>914</v>
      </c>
      <c r="F1664" s="51" t="s">
        <v>4356</v>
      </c>
      <c r="G1664" s="51" t="s">
        <v>3000</v>
      </c>
      <c r="H1664" s="51" t="s">
        <v>10186</v>
      </c>
    </row>
    <row r="1665" spans="1:8" ht="30" x14ac:dyDescent="0.25">
      <c r="A1665" s="50" t="s">
        <v>10187</v>
      </c>
      <c r="B1665" s="50" t="s">
        <v>525</v>
      </c>
      <c r="C1665" s="50" t="s">
        <v>10188</v>
      </c>
      <c r="D1665" s="51">
        <v>705</v>
      </c>
      <c r="E1665" s="51" t="s">
        <v>914</v>
      </c>
      <c r="F1665" s="51" t="s">
        <v>1654</v>
      </c>
      <c r="G1665" s="51" t="s">
        <v>1655</v>
      </c>
      <c r="H1665" s="51" t="s">
        <v>2730</v>
      </c>
    </row>
    <row r="1666" spans="1:8" x14ac:dyDescent="0.25">
      <c r="A1666" s="50" t="s">
        <v>10189</v>
      </c>
      <c r="B1666" s="50" t="s">
        <v>525</v>
      </c>
      <c r="C1666" s="50" t="s">
        <v>10190</v>
      </c>
      <c r="D1666" s="51">
        <v>714</v>
      </c>
      <c r="E1666" s="51" t="s">
        <v>914</v>
      </c>
      <c r="G1666" s="51" t="s">
        <v>2729</v>
      </c>
    </row>
    <row r="1667" spans="1:8" x14ac:dyDescent="0.25">
      <c r="A1667" s="50" t="s">
        <v>10191</v>
      </c>
      <c r="B1667" s="50" t="s">
        <v>525</v>
      </c>
      <c r="C1667" s="50" t="s">
        <v>10192</v>
      </c>
      <c r="D1667" s="51">
        <v>460</v>
      </c>
      <c r="E1667" s="51" t="s">
        <v>914</v>
      </c>
      <c r="G1667" s="51" t="s">
        <v>3502</v>
      </c>
    </row>
    <row r="1668" spans="1:8" x14ac:dyDescent="0.25">
      <c r="A1668" s="50" t="s">
        <v>10193</v>
      </c>
      <c r="B1668" s="50" t="s">
        <v>525</v>
      </c>
      <c r="C1668" s="50" t="s">
        <v>10194</v>
      </c>
      <c r="D1668" s="51">
        <v>632</v>
      </c>
      <c r="E1668" s="51" t="s">
        <v>914</v>
      </c>
      <c r="G1668" s="51" t="s">
        <v>10195</v>
      </c>
    </row>
    <row r="1669" spans="1:8" ht="45" x14ac:dyDescent="0.25">
      <c r="A1669" s="50" t="s">
        <v>10196</v>
      </c>
      <c r="B1669" s="50" t="s">
        <v>525</v>
      </c>
      <c r="C1669" s="50" t="s">
        <v>10197</v>
      </c>
      <c r="D1669" s="51">
        <v>565</v>
      </c>
      <c r="E1669" s="51" t="s">
        <v>914</v>
      </c>
      <c r="F1669" s="51" t="s">
        <v>10198</v>
      </c>
      <c r="G1669" s="51" t="s">
        <v>10199</v>
      </c>
      <c r="H1669" s="51" t="s">
        <v>10200</v>
      </c>
    </row>
    <row r="1670" spans="1:8" x14ac:dyDescent="0.25">
      <c r="A1670" s="50" t="s">
        <v>10201</v>
      </c>
      <c r="B1670" s="50" t="s">
        <v>525</v>
      </c>
      <c r="C1670" s="50" t="s">
        <v>10202</v>
      </c>
      <c r="D1670" s="51">
        <v>927</v>
      </c>
      <c r="E1670" s="51" t="s">
        <v>914</v>
      </c>
      <c r="F1670" s="51" t="s">
        <v>1280</v>
      </c>
      <c r="G1670" s="51" t="s">
        <v>2594</v>
      </c>
      <c r="H1670" s="51" t="s">
        <v>2197</v>
      </c>
    </row>
    <row r="1671" spans="1:8" ht="45" x14ac:dyDescent="0.25">
      <c r="A1671" s="50" t="s">
        <v>10203</v>
      </c>
      <c r="B1671" s="50" t="s">
        <v>525</v>
      </c>
      <c r="C1671" s="50" t="s">
        <v>10204</v>
      </c>
      <c r="D1671" s="51">
        <v>551</v>
      </c>
      <c r="E1671" s="51" t="s">
        <v>914</v>
      </c>
      <c r="F1671" s="51" t="s">
        <v>10198</v>
      </c>
      <c r="G1671" s="51" t="s">
        <v>10199</v>
      </c>
      <c r="H1671" s="51" t="s">
        <v>10205</v>
      </c>
    </row>
    <row r="1672" spans="1:8" ht="60" x14ac:dyDescent="0.25">
      <c r="A1672" s="50" t="s">
        <v>10206</v>
      </c>
      <c r="B1672" s="50" t="s">
        <v>525</v>
      </c>
      <c r="C1672" s="50" t="s">
        <v>10207</v>
      </c>
      <c r="D1672" s="51">
        <v>4147</v>
      </c>
      <c r="E1672" s="51" t="s">
        <v>914</v>
      </c>
      <c r="F1672" s="51" t="s">
        <v>10208</v>
      </c>
      <c r="G1672" s="51" t="s">
        <v>10209</v>
      </c>
      <c r="H1672" s="51" t="s">
        <v>10210</v>
      </c>
    </row>
    <row r="1673" spans="1:8" ht="45" x14ac:dyDescent="0.25">
      <c r="A1673" s="50" t="s">
        <v>10211</v>
      </c>
      <c r="B1673" s="50" t="s">
        <v>525</v>
      </c>
      <c r="C1673" s="50" t="s">
        <v>10212</v>
      </c>
      <c r="D1673" s="51">
        <v>659</v>
      </c>
      <c r="E1673" s="51" t="s">
        <v>914</v>
      </c>
      <c r="F1673" s="51" t="s">
        <v>10198</v>
      </c>
      <c r="G1673" s="51" t="s">
        <v>10199</v>
      </c>
      <c r="H1673" s="51" t="s">
        <v>10205</v>
      </c>
    </row>
    <row r="1674" spans="1:8" x14ac:dyDescent="0.25">
      <c r="A1674" s="50" t="s">
        <v>10213</v>
      </c>
      <c r="B1674" s="50" t="s">
        <v>525</v>
      </c>
      <c r="C1674" s="50" t="s">
        <v>10214</v>
      </c>
      <c r="D1674" s="51">
        <v>303</v>
      </c>
      <c r="E1674" s="51" t="s">
        <v>914</v>
      </c>
      <c r="G1674" s="51" t="s">
        <v>934</v>
      </c>
    </row>
    <row r="1675" spans="1:8" ht="30" x14ac:dyDescent="0.25">
      <c r="A1675" s="50" t="s">
        <v>10215</v>
      </c>
      <c r="B1675" s="50" t="s">
        <v>525</v>
      </c>
      <c r="C1675" s="50" t="s">
        <v>10216</v>
      </c>
      <c r="D1675" s="51">
        <v>1680</v>
      </c>
      <c r="E1675" s="51" t="s">
        <v>914</v>
      </c>
      <c r="F1675" s="51" t="s">
        <v>4753</v>
      </c>
      <c r="G1675" s="51" t="s">
        <v>4754</v>
      </c>
      <c r="H1675" s="51" t="s">
        <v>4755</v>
      </c>
    </row>
    <row r="1676" spans="1:8" ht="30" x14ac:dyDescent="0.25">
      <c r="A1676" s="50" t="s">
        <v>10217</v>
      </c>
      <c r="B1676" s="50" t="s">
        <v>525</v>
      </c>
      <c r="C1676" s="50" t="s">
        <v>10218</v>
      </c>
      <c r="D1676" s="51">
        <v>1348</v>
      </c>
      <c r="E1676" s="51" t="s">
        <v>914</v>
      </c>
      <c r="F1676" s="51" t="s">
        <v>1775</v>
      </c>
      <c r="G1676" s="51" t="s">
        <v>10219</v>
      </c>
      <c r="H1676" s="51" t="s">
        <v>1938</v>
      </c>
    </row>
    <row r="1677" spans="1:8" x14ac:dyDescent="0.25">
      <c r="A1677" s="50" t="s">
        <v>10220</v>
      </c>
      <c r="B1677" s="50" t="s">
        <v>525</v>
      </c>
      <c r="C1677" s="50" t="s">
        <v>10221</v>
      </c>
      <c r="D1677" s="51">
        <v>2197</v>
      </c>
      <c r="E1677" s="51" t="s">
        <v>952</v>
      </c>
      <c r="G1677" s="51" t="s">
        <v>1947</v>
      </c>
    </row>
    <row r="1678" spans="1:8" x14ac:dyDescent="0.25">
      <c r="A1678" s="50" t="s">
        <v>10222</v>
      </c>
      <c r="B1678" s="50" t="s">
        <v>525</v>
      </c>
      <c r="C1678" s="50" t="s">
        <v>10223</v>
      </c>
      <c r="D1678" s="51">
        <v>375</v>
      </c>
      <c r="E1678" s="51" t="s">
        <v>914</v>
      </c>
      <c r="G1678" s="51" t="s">
        <v>10224</v>
      </c>
    </row>
    <row r="1679" spans="1:8" x14ac:dyDescent="0.25">
      <c r="A1679" s="50" t="s">
        <v>10225</v>
      </c>
      <c r="B1679" s="50" t="s">
        <v>525</v>
      </c>
      <c r="C1679" s="50" t="s">
        <v>10226</v>
      </c>
      <c r="D1679" s="51">
        <v>2321</v>
      </c>
      <c r="E1679" s="51" t="s">
        <v>952</v>
      </c>
      <c r="F1679" s="51" t="s">
        <v>973</v>
      </c>
      <c r="G1679" s="51" t="s">
        <v>974</v>
      </c>
      <c r="H1679" s="51" t="s">
        <v>1161</v>
      </c>
    </row>
    <row r="1680" spans="1:8" x14ac:dyDescent="0.25">
      <c r="A1680" s="50" t="s">
        <v>10227</v>
      </c>
      <c r="B1680" s="50" t="s">
        <v>525</v>
      </c>
      <c r="C1680" s="50" t="s">
        <v>10228</v>
      </c>
      <c r="D1680" s="51">
        <v>1126</v>
      </c>
      <c r="E1680" s="51" t="s">
        <v>914</v>
      </c>
      <c r="G1680" s="51" t="s">
        <v>10229</v>
      </c>
    </row>
    <row r="1681" spans="1:8" ht="45" x14ac:dyDescent="0.25">
      <c r="A1681" s="50" t="s">
        <v>10230</v>
      </c>
      <c r="B1681" s="50" t="s">
        <v>525</v>
      </c>
      <c r="C1681" s="50" t="s">
        <v>10231</v>
      </c>
      <c r="D1681" s="51">
        <v>4105</v>
      </c>
      <c r="E1681" s="51" t="s">
        <v>914</v>
      </c>
      <c r="F1681" s="51" t="s">
        <v>1654</v>
      </c>
      <c r="G1681" s="51" t="s">
        <v>6229</v>
      </c>
      <c r="H1681" s="51" t="s">
        <v>10232</v>
      </c>
    </row>
    <row r="1682" spans="1:8" ht="60" x14ac:dyDescent="0.25">
      <c r="A1682" s="50" t="s">
        <v>10233</v>
      </c>
      <c r="B1682" s="50" t="s">
        <v>525</v>
      </c>
      <c r="C1682" s="50" t="s">
        <v>10234</v>
      </c>
      <c r="D1682" s="51">
        <v>3433</v>
      </c>
      <c r="E1682" s="51" t="s">
        <v>914</v>
      </c>
      <c r="F1682" s="51" t="s">
        <v>1321</v>
      </c>
      <c r="G1682" s="51" t="s">
        <v>2798</v>
      </c>
      <c r="H1682" s="51" t="s">
        <v>10235</v>
      </c>
    </row>
    <row r="1683" spans="1:8" x14ac:dyDescent="0.25">
      <c r="A1683" s="50" t="s">
        <v>10236</v>
      </c>
      <c r="B1683" s="50" t="s">
        <v>525</v>
      </c>
      <c r="C1683" s="50" t="s">
        <v>10237</v>
      </c>
      <c r="D1683" s="51">
        <v>312</v>
      </c>
      <c r="E1683" s="51" t="s">
        <v>914</v>
      </c>
      <c r="F1683" s="51" t="s">
        <v>7317</v>
      </c>
      <c r="G1683" s="51" t="s">
        <v>10238</v>
      </c>
      <c r="H1683" s="51" t="s">
        <v>7319</v>
      </c>
    </row>
    <row r="1684" spans="1:8" ht="30" x14ac:dyDescent="0.25">
      <c r="A1684" s="50" t="s">
        <v>10239</v>
      </c>
      <c r="B1684" s="50" t="s">
        <v>525</v>
      </c>
      <c r="C1684" s="50" t="s">
        <v>10240</v>
      </c>
      <c r="D1684" s="51">
        <v>3346</v>
      </c>
      <c r="E1684" s="51" t="s">
        <v>914</v>
      </c>
      <c r="F1684" s="51" t="s">
        <v>1575</v>
      </c>
      <c r="G1684" s="51" t="s">
        <v>1576</v>
      </c>
      <c r="H1684" s="51" t="s">
        <v>1577</v>
      </c>
    </row>
    <row r="1685" spans="1:8" x14ac:dyDescent="0.25">
      <c r="A1685" s="50" t="s">
        <v>10241</v>
      </c>
      <c r="B1685" s="50" t="s">
        <v>525</v>
      </c>
      <c r="C1685" s="50" t="s">
        <v>10242</v>
      </c>
      <c r="D1685" s="51">
        <v>306</v>
      </c>
      <c r="E1685" s="51" t="s">
        <v>914</v>
      </c>
      <c r="F1685" s="51" t="s">
        <v>7317</v>
      </c>
      <c r="G1685" s="51" t="s">
        <v>10238</v>
      </c>
      <c r="H1685" s="51" t="s">
        <v>7319</v>
      </c>
    </row>
    <row r="1686" spans="1:8" x14ac:dyDescent="0.25">
      <c r="A1686" s="50" t="s">
        <v>10243</v>
      </c>
      <c r="B1686" s="50" t="s">
        <v>525</v>
      </c>
      <c r="C1686" s="50" t="s">
        <v>10244</v>
      </c>
      <c r="D1686" s="51">
        <v>1176</v>
      </c>
      <c r="E1686" s="51" t="s">
        <v>952</v>
      </c>
      <c r="F1686" s="51" t="s">
        <v>973</v>
      </c>
      <c r="G1686" s="51" t="s">
        <v>974</v>
      </c>
      <c r="H1686" s="51" t="s">
        <v>6541</v>
      </c>
    </row>
    <row r="1687" spans="1:8" x14ac:dyDescent="0.25">
      <c r="A1687" s="50" t="s">
        <v>10245</v>
      </c>
      <c r="B1687" s="50" t="s">
        <v>525</v>
      </c>
      <c r="C1687" s="50" t="s">
        <v>10246</v>
      </c>
      <c r="D1687" s="51">
        <v>2416</v>
      </c>
      <c r="E1687" s="51" t="s">
        <v>914</v>
      </c>
      <c r="F1687" s="51" t="s">
        <v>1654</v>
      </c>
      <c r="G1687" s="51" t="s">
        <v>6271</v>
      </c>
      <c r="H1687" s="51" t="s">
        <v>3113</v>
      </c>
    </row>
    <row r="1688" spans="1:8" ht="30" x14ac:dyDescent="0.25">
      <c r="A1688" s="50" t="s">
        <v>10247</v>
      </c>
      <c r="B1688" s="50" t="s">
        <v>525</v>
      </c>
      <c r="C1688" s="50" t="s">
        <v>10248</v>
      </c>
      <c r="D1688" s="51">
        <v>1680</v>
      </c>
      <c r="E1688" s="51" t="s">
        <v>914</v>
      </c>
      <c r="G1688" s="51" t="s">
        <v>4788</v>
      </c>
      <c r="H1688" s="51" t="s">
        <v>10249</v>
      </c>
    </row>
    <row r="1689" spans="1:8" x14ac:dyDescent="0.25">
      <c r="A1689" s="50" t="s">
        <v>10250</v>
      </c>
      <c r="B1689" s="50" t="s">
        <v>525</v>
      </c>
      <c r="C1689" s="50" t="s">
        <v>10251</v>
      </c>
      <c r="D1689" s="51">
        <v>2380</v>
      </c>
      <c r="E1689" s="51" t="s">
        <v>952</v>
      </c>
      <c r="F1689" s="51" t="s">
        <v>973</v>
      </c>
      <c r="G1689" s="51" t="s">
        <v>974</v>
      </c>
      <c r="H1689" s="51" t="s">
        <v>1161</v>
      </c>
    </row>
    <row r="1690" spans="1:8" x14ac:dyDescent="0.25">
      <c r="A1690" s="50" t="s">
        <v>10252</v>
      </c>
      <c r="B1690" s="50" t="s">
        <v>525</v>
      </c>
      <c r="C1690" s="50" t="s">
        <v>10253</v>
      </c>
      <c r="D1690" s="51">
        <v>4139</v>
      </c>
      <c r="E1690" s="51" t="s">
        <v>952</v>
      </c>
      <c r="F1690" s="51" t="s">
        <v>973</v>
      </c>
      <c r="G1690" s="51" t="s">
        <v>974</v>
      </c>
      <c r="H1690" s="51" t="s">
        <v>1161</v>
      </c>
    </row>
    <row r="1691" spans="1:8" x14ac:dyDescent="0.25">
      <c r="A1691" s="50" t="s">
        <v>10254</v>
      </c>
      <c r="B1691" s="50" t="s">
        <v>525</v>
      </c>
      <c r="C1691" s="50" t="s">
        <v>10255</v>
      </c>
      <c r="D1691" s="51">
        <v>3256</v>
      </c>
      <c r="E1691" s="51" t="s">
        <v>952</v>
      </c>
      <c r="F1691" s="51" t="s">
        <v>973</v>
      </c>
      <c r="G1691" s="51" t="s">
        <v>974</v>
      </c>
      <c r="H1691" s="51" t="s">
        <v>1161</v>
      </c>
    </row>
    <row r="1692" spans="1:8" x14ac:dyDescent="0.25">
      <c r="A1692" s="50" t="s">
        <v>10256</v>
      </c>
      <c r="B1692" s="50" t="s">
        <v>525</v>
      </c>
      <c r="C1692" s="50" t="s">
        <v>10257</v>
      </c>
      <c r="D1692" s="51">
        <v>2308</v>
      </c>
      <c r="E1692" s="51" t="s">
        <v>952</v>
      </c>
      <c r="G1692" s="51" t="s">
        <v>4648</v>
      </c>
    </row>
    <row r="1693" spans="1:8" ht="30" x14ac:dyDescent="0.25">
      <c r="A1693" s="50" t="s">
        <v>10258</v>
      </c>
      <c r="B1693" s="50" t="s">
        <v>525</v>
      </c>
      <c r="C1693" s="50" t="s">
        <v>10259</v>
      </c>
      <c r="D1693" s="51">
        <v>873</v>
      </c>
      <c r="E1693" s="51" t="s">
        <v>914</v>
      </c>
      <c r="F1693" s="51" t="s">
        <v>2309</v>
      </c>
      <c r="G1693" s="51" t="s">
        <v>7626</v>
      </c>
      <c r="H1693" s="51" t="s">
        <v>2322</v>
      </c>
    </row>
    <row r="1694" spans="1:8" x14ac:dyDescent="0.25">
      <c r="A1694" s="50" t="s">
        <v>10260</v>
      </c>
      <c r="B1694" s="50" t="s">
        <v>525</v>
      </c>
      <c r="C1694" s="50" t="s">
        <v>10261</v>
      </c>
      <c r="D1694" s="51">
        <v>2898</v>
      </c>
      <c r="E1694" s="51" t="s">
        <v>914</v>
      </c>
      <c r="F1694" s="51" t="s">
        <v>973</v>
      </c>
      <c r="G1694" s="51" t="s">
        <v>974</v>
      </c>
      <c r="H1694" s="51" t="s">
        <v>1161</v>
      </c>
    </row>
    <row r="1695" spans="1:8" x14ac:dyDescent="0.25">
      <c r="A1695" s="50" t="s">
        <v>10262</v>
      </c>
      <c r="B1695" s="50" t="s">
        <v>525</v>
      </c>
      <c r="C1695" s="50" t="s">
        <v>10263</v>
      </c>
      <c r="D1695" s="51">
        <v>4022</v>
      </c>
      <c r="E1695" s="51" t="s">
        <v>914</v>
      </c>
      <c r="F1695" s="51" t="s">
        <v>973</v>
      </c>
      <c r="G1695" s="51" t="s">
        <v>974</v>
      </c>
      <c r="H1695" s="51" t="s">
        <v>1161</v>
      </c>
    </row>
    <row r="1696" spans="1:8" x14ac:dyDescent="0.25">
      <c r="A1696" s="50" t="s">
        <v>10264</v>
      </c>
      <c r="B1696" s="50" t="s">
        <v>525</v>
      </c>
      <c r="C1696" s="50" t="s">
        <v>10265</v>
      </c>
      <c r="D1696" s="51">
        <v>3893</v>
      </c>
      <c r="E1696" s="51" t="s">
        <v>914</v>
      </c>
      <c r="F1696" s="51" t="s">
        <v>7822</v>
      </c>
      <c r="G1696" s="51" t="s">
        <v>10266</v>
      </c>
      <c r="H1696" s="51" t="s">
        <v>9183</v>
      </c>
    </row>
    <row r="1697" spans="1:8" x14ac:dyDescent="0.25">
      <c r="A1697" s="50" t="s">
        <v>10267</v>
      </c>
      <c r="B1697" s="50" t="s">
        <v>525</v>
      </c>
      <c r="C1697" s="50" t="s">
        <v>10268</v>
      </c>
      <c r="D1697" s="51">
        <v>3535</v>
      </c>
      <c r="E1697" s="51" t="s">
        <v>952</v>
      </c>
      <c r="F1697" s="51" t="s">
        <v>973</v>
      </c>
      <c r="G1697" s="51" t="s">
        <v>974</v>
      </c>
      <c r="H1697" s="51" t="s">
        <v>1161</v>
      </c>
    </row>
    <row r="1698" spans="1:8" x14ac:dyDescent="0.25">
      <c r="A1698" s="50" t="s">
        <v>10269</v>
      </c>
      <c r="B1698" s="50" t="s">
        <v>525</v>
      </c>
      <c r="C1698" s="50" t="s">
        <v>10270</v>
      </c>
      <c r="D1698" s="51">
        <v>7136</v>
      </c>
      <c r="E1698" s="51" t="s">
        <v>914</v>
      </c>
      <c r="G1698" s="51" t="s">
        <v>9459</v>
      </c>
      <c r="H1698" s="51" t="s">
        <v>10271</v>
      </c>
    </row>
    <row r="1699" spans="1:8" ht="30" x14ac:dyDescent="0.25">
      <c r="A1699" s="50" t="s">
        <v>10272</v>
      </c>
      <c r="B1699" s="50" t="s">
        <v>525</v>
      </c>
      <c r="C1699" s="50" t="s">
        <v>10273</v>
      </c>
      <c r="D1699" s="51">
        <v>4816</v>
      </c>
      <c r="E1699" s="51" t="s">
        <v>914</v>
      </c>
      <c r="F1699" s="51" t="s">
        <v>1340</v>
      </c>
      <c r="G1699" s="51" t="s">
        <v>7686</v>
      </c>
      <c r="H1699" s="51" t="s">
        <v>1342</v>
      </c>
    </row>
    <row r="1700" spans="1:8" x14ac:dyDescent="0.25">
      <c r="A1700" s="50" t="s">
        <v>10274</v>
      </c>
      <c r="B1700" s="50" t="s">
        <v>525</v>
      </c>
      <c r="C1700" s="50" t="s">
        <v>10275</v>
      </c>
      <c r="D1700" s="51">
        <v>2548</v>
      </c>
      <c r="E1700" s="51" t="s">
        <v>914</v>
      </c>
      <c r="F1700" s="51" t="s">
        <v>973</v>
      </c>
      <c r="G1700" s="51" t="s">
        <v>974</v>
      </c>
      <c r="H1700" s="51" t="s">
        <v>1161</v>
      </c>
    </row>
    <row r="1701" spans="1:8" x14ac:dyDescent="0.25">
      <c r="A1701" s="50" t="s">
        <v>10276</v>
      </c>
      <c r="B1701" s="50" t="s">
        <v>525</v>
      </c>
      <c r="C1701" s="50" t="s">
        <v>10277</v>
      </c>
      <c r="D1701" s="51">
        <v>6704</v>
      </c>
      <c r="E1701" s="51" t="s">
        <v>914</v>
      </c>
      <c r="F1701" s="51" t="s">
        <v>973</v>
      </c>
      <c r="G1701" s="51" t="s">
        <v>10278</v>
      </c>
      <c r="H1701" s="51" t="s">
        <v>10279</v>
      </c>
    </row>
    <row r="1702" spans="1:8" ht="45" x14ac:dyDescent="0.25">
      <c r="A1702" s="50" t="s">
        <v>10280</v>
      </c>
      <c r="B1702" s="50" t="s">
        <v>525</v>
      </c>
      <c r="C1702" s="50" t="s">
        <v>10281</v>
      </c>
      <c r="D1702" s="51">
        <v>2844</v>
      </c>
      <c r="E1702" s="51" t="s">
        <v>914</v>
      </c>
      <c r="F1702" s="51" t="s">
        <v>2714</v>
      </c>
      <c r="G1702" s="51" t="s">
        <v>10282</v>
      </c>
      <c r="H1702" s="51" t="s">
        <v>10283</v>
      </c>
    </row>
    <row r="1703" spans="1:8" x14ac:dyDescent="0.25">
      <c r="A1703" s="50" t="s">
        <v>10284</v>
      </c>
      <c r="B1703" s="50" t="s">
        <v>525</v>
      </c>
      <c r="C1703" s="50" t="s">
        <v>10285</v>
      </c>
      <c r="D1703" s="51">
        <v>1661</v>
      </c>
      <c r="E1703" s="51" t="s">
        <v>914</v>
      </c>
      <c r="F1703" s="51" t="s">
        <v>1554</v>
      </c>
      <c r="G1703" s="51" t="s">
        <v>1554</v>
      </c>
      <c r="H1703" s="51" t="s">
        <v>1554</v>
      </c>
    </row>
    <row r="1704" spans="1:8" ht="60" x14ac:dyDescent="0.25">
      <c r="A1704" s="50" t="s">
        <v>10286</v>
      </c>
      <c r="B1704" s="50" t="s">
        <v>525</v>
      </c>
      <c r="C1704" s="50" t="s">
        <v>10287</v>
      </c>
      <c r="D1704" s="51">
        <v>3669</v>
      </c>
      <c r="E1704" s="51" t="s">
        <v>914</v>
      </c>
      <c r="F1704" s="51" t="s">
        <v>1301</v>
      </c>
      <c r="G1704" s="51" t="s">
        <v>6533</v>
      </c>
      <c r="H1704" s="51" t="s">
        <v>3887</v>
      </c>
    </row>
    <row r="1705" spans="1:8" ht="45" x14ac:dyDescent="0.25">
      <c r="A1705" s="50" t="s">
        <v>10288</v>
      </c>
      <c r="B1705" s="50" t="s">
        <v>525</v>
      </c>
      <c r="C1705" s="50" t="s">
        <v>10289</v>
      </c>
      <c r="D1705" s="51">
        <v>3060</v>
      </c>
      <c r="E1705" s="51" t="s">
        <v>914</v>
      </c>
      <c r="F1705" s="51" t="s">
        <v>973</v>
      </c>
      <c r="G1705" s="51" t="s">
        <v>2794</v>
      </c>
      <c r="H1705" s="51" t="s">
        <v>2795</v>
      </c>
    </row>
    <row r="1706" spans="1:8" x14ac:dyDescent="0.25">
      <c r="A1706" s="50" t="s">
        <v>10290</v>
      </c>
      <c r="B1706" s="50" t="s">
        <v>525</v>
      </c>
      <c r="C1706" s="50" t="s">
        <v>10291</v>
      </c>
      <c r="D1706" s="51">
        <v>2421</v>
      </c>
      <c r="E1706" s="51" t="s">
        <v>914</v>
      </c>
      <c r="G1706" s="51" t="s">
        <v>1839</v>
      </c>
      <c r="H1706" s="51" t="s">
        <v>1840</v>
      </c>
    </row>
    <row r="1707" spans="1:8" x14ac:dyDescent="0.25">
      <c r="A1707" s="50" t="s">
        <v>10292</v>
      </c>
      <c r="B1707" s="50" t="s">
        <v>525</v>
      </c>
      <c r="C1707" s="50" t="s">
        <v>10293</v>
      </c>
      <c r="D1707" s="51">
        <v>478</v>
      </c>
      <c r="E1707" s="51" t="s">
        <v>914</v>
      </c>
      <c r="G1707" s="51" t="s">
        <v>10294</v>
      </c>
    </row>
    <row r="1708" spans="1:8" x14ac:dyDescent="0.25">
      <c r="A1708" s="50" t="s">
        <v>10295</v>
      </c>
      <c r="B1708" s="50" t="s">
        <v>525</v>
      </c>
      <c r="C1708" s="50" t="s">
        <v>10296</v>
      </c>
      <c r="D1708" s="51">
        <v>3780</v>
      </c>
      <c r="E1708" s="51" t="s">
        <v>952</v>
      </c>
      <c r="F1708" s="51" t="s">
        <v>973</v>
      </c>
      <c r="G1708" s="51" t="s">
        <v>974</v>
      </c>
      <c r="H1708" s="51" t="s">
        <v>1161</v>
      </c>
    </row>
    <row r="1709" spans="1:8" ht="45" x14ac:dyDescent="0.25">
      <c r="A1709" s="50" t="s">
        <v>10297</v>
      </c>
      <c r="B1709" s="50" t="s">
        <v>525</v>
      </c>
      <c r="C1709" s="50" t="s">
        <v>10298</v>
      </c>
      <c r="D1709" s="51">
        <v>541</v>
      </c>
      <c r="E1709" s="51" t="s">
        <v>914</v>
      </c>
      <c r="F1709" s="51" t="s">
        <v>10198</v>
      </c>
      <c r="G1709" s="51" t="s">
        <v>10199</v>
      </c>
      <c r="H1709" s="51" t="s">
        <v>10205</v>
      </c>
    </row>
    <row r="1710" spans="1:8" x14ac:dyDescent="0.25">
      <c r="A1710" s="50" t="s">
        <v>10299</v>
      </c>
      <c r="B1710" s="50" t="s">
        <v>525</v>
      </c>
      <c r="C1710" s="50" t="s">
        <v>10300</v>
      </c>
      <c r="D1710" s="51">
        <v>2788</v>
      </c>
      <c r="E1710" s="51" t="s">
        <v>914</v>
      </c>
      <c r="F1710" s="51" t="s">
        <v>973</v>
      </c>
      <c r="G1710" s="51" t="s">
        <v>10301</v>
      </c>
      <c r="H1710" s="51" t="s">
        <v>5178</v>
      </c>
    </row>
    <row r="1711" spans="1:8" ht="30" x14ac:dyDescent="0.25">
      <c r="A1711" s="50" t="s">
        <v>10302</v>
      </c>
      <c r="B1711" s="50" t="s">
        <v>525</v>
      </c>
      <c r="C1711" s="50" t="s">
        <v>10303</v>
      </c>
      <c r="D1711" s="51">
        <v>4646</v>
      </c>
      <c r="E1711" s="51" t="s">
        <v>914</v>
      </c>
      <c r="F1711" s="51" t="s">
        <v>10304</v>
      </c>
      <c r="G1711" s="51" t="s">
        <v>10305</v>
      </c>
      <c r="H1711" s="51" t="s">
        <v>10306</v>
      </c>
    </row>
    <row r="1712" spans="1:8" ht="30" x14ac:dyDescent="0.25">
      <c r="A1712" s="50" t="s">
        <v>10307</v>
      </c>
      <c r="B1712" s="50" t="s">
        <v>525</v>
      </c>
      <c r="C1712" s="50" t="s">
        <v>10308</v>
      </c>
      <c r="D1712" s="51">
        <v>1840</v>
      </c>
      <c r="E1712" s="51" t="s">
        <v>914</v>
      </c>
      <c r="F1712" s="51" t="s">
        <v>3073</v>
      </c>
      <c r="G1712" s="51" t="s">
        <v>10309</v>
      </c>
      <c r="H1712" s="51" t="s">
        <v>3074</v>
      </c>
    </row>
    <row r="1713" spans="1:8" ht="30" x14ac:dyDescent="0.25">
      <c r="A1713" s="50" t="s">
        <v>10310</v>
      </c>
      <c r="B1713" s="50" t="s">
        <v>525</v>
      </c>
      <c r="C1713" s="50" t="s">
        <v>10311</v>
      </c>
      <c r="D1713" s="51">
        <v>2193</v>
      </c>
      <c r="E1713" s="51" t="s">
        <v>914</v>
      </c>
      <c r="F1713" s="51" t="s">
        <v>1536</v>
      </c>
      <c r="G1713" s="51" t="s">
        <v>7394</v>
      </c>
      <c r="H1713" s="51" t="s">
        <v>1538</v>
      </c>
    </row>
    <row r="1714" spans="1:8" x14ac:dyDescent="0.25">
      <c r="A1714" s="50" t="s">
        <v>10312</v>
      </c>
      <c r="B1714" s="50" t="s">
        <v>525</v>
      </c>
      <c r="C1714" s="50" t="s">
        <v>10313</v>
      </c>
      <c r="D1714" s="51">
        <v>3745</v>
      </c>
      <c r="E1714" s="51" t="s">
        <v>914</v>
      </c>
      <c r="F1714" s="51" t="s">
        <v>10314</v>
      </c>
      <c r="G1714" s="51" t="s">
        <v>10315</v>
      </c>
      <c r="H1714" s="51" t="s">
        <v>10315</v>
      </c>
    </row>
    <row r="1715" spans="1:8" ht="30" x14ac:dyDescent="0.25">
      <c r="A1715" s="50" t="s">
        <v>10316</v>
      </c>
      <c r="B1715" s="50" t="s">
        <v>525</v>
      </c>
      <c r="C1715" s="50" t="s">
        <v>10317</v>
      </c>
      <c r="D1715" s="51">
        <v>2710</v>
      </c>
      <c r="E1715" s="51" t="s">
        <v>914</v>
      </c>
      <c r="F1715" s="51" t="s">
        <v>973</v>
      </c>
      <c r="G1715" s="51" t="s">
        <v>10318</v>
      </c>
      <c r="H1715" s="51" t="s">
        <v>10319</v>
      </c>
    </row>
    <row r="1716" spans="1:8" ht="30" x14ac:dyDescent="0.25">
      <c r="A1716" s="50" t="s">
        <v>10320</v>
      </c>
      <c r="B1716" s="50" t="s">
        <v>525</v>
      </c>
      <c r="C1716" s="50" t="s">
        <v>10321</v>
      </c>
      <c r="D1716" s="51">
        <v>1691</v>
      </c>
      <c r="E1716" s="51" t="s">
        <v>914</v>
      </c>
      <c r="F1716" s="51" t="s">
        <v>3073</v>
      </c>
      <c r="G1716" s="51" t="s">
        <v>10309</v>
      </c>
      <c r="H1716" s="51" t="s">
        <v>3074</v>
      </c>
    </row>
    <row r="1717" spans="1:8" x14ac:dyDescent="0.25">
      <c r="A1717" s="50" t="s">
        <v>10322</v>
      </c>
      <c r="B1717" s="50" t="s">
        <v>525</v>
      </c>
      <c r="C1717" s="50" t="s">
        <v>10323</v>
      </c>
      <c r="D1717" s="51">
        <v>930</v>
      </c>
      <c r="E1717" s="51" t="s">
        <v>914</v>
      </c>
      <c r="F1717" s="51" t="s">
        <v>10324</v>
      </c>
      <c r="G1717" s="51" t="s">
        <v>10325</v>
      </c>
      <c r="H1717" s="51" t="s">
        <v>10326</v>
      </c>
    </row>
    <row r="1718" spans="1:8" x14ac:dyDescent="0.25">
      <c r="A1718" s="50" t="s">
        <v>10327</v>
      </c>
      <c r="B1718" s="50" t="s">
        <v>525</v>
      </c>
      <c r="C1718" s="50" t="s">
        <v>10328</v>
      </c>
      <c r="D1718" s="51">
        <v>1202</v>
      </c>
      <c r="E1718" s="51" t="s">
        <v>914</v>
      </c>
      <c r="G1718" s="51" t="s">
        <v>10329</v>
      </c>
      <c r="H1718" s="51" t="s">
        <v>4446</v>
      </c>
    </row>
    <row r="1719" spans="1:8" x14ac:dyDescent="0.25">
      <c r="A1719" s="50" t="s">
        <v>10330</v>
      </c>
      <c r="B1719" s="50" t="s">
        <v>525</v>
      </c>
      <c r="C1719" s="50" t="s">
        <v>10331</v>
      </c>
      <c r="D1719" s="51">
        <v>949</v>
      </c>
      <c r="E1719" s="51" t="s">
        <v>914</v>
      </c>
      <c r="G1719" s="51" t="s">
        <v>10332</v>
      </c>
    </row>
    <row r="1720" spans="1:8" x14ac:dyDescent="0.25">
      <c r="A1720" s="50" t="s">
        <v>10333</v>
      </c>
      <c r="B1720" s="50" t="s">
        <v>525</v>
      </c>
      <c r="C1720" s="50" t="s">
        <v>10334</v>
      </c>
      <c r="D1720" s="51">
        <v>914</v>
      </c>
      <c r="E1720" s="51" t="s">
        <v>914</v>
      </c>
      <c r="G1720" s="51" t="s">
        <v>7406</v>
      </c>
      <c r="H1720" s="51" t="s">
        <v>4446</v>
      </c>
    </row>
    <row r="1721" spans="1:8" x14ac:dyDescent="0.25">
      <c r="A1721" s="50" t="s">
        <v>10335</v>
      </c>
      <c r="B1721" s="50" t="s">
        <v>525</v>
      </c>
      <c r="C1721" s="50" t="s">
        <v>10336</v>
      </c>
      <c r="D1721" s="51">
        <v>2460</v>
      </c>
      <c r="E1721" s="51" t="s">
        <v>952</v>
      </c>
      <c r="F1721" s="51" t="s">
        <v>973</v>
      </c>
      <c r="G1721" s="51" t="s">
        <v>974</v>
      </c>
      <c r="H1721" s="51" t="s">
        <v>1161</v>
      </c>
    </row>
    <row r="1722" spans="1:8" x14ac:dyDescent="0.25">
      <c r="A1722" s="50" t="s">
        <v>10337</v>
      </c>
      <c r="B1722" s="50" t="s">
        <v>525</v>
      </c>
      <c r="C1722" s="50" t="s">
        <v>10338</v>
      </c>
      <c r="D1722" s="51">
        <v>4898</v>
      </c>
      <c r="E1722" s="51" t="s">
        <v>914</v>
      </c>
      <c r="G1722" s="51" t="s">
        <v>10339</v>
      </c>
      <c r="H1722" s="51" t="s">
        <v>10340</v>
      </c>
    </row>
    <row r="1723" spans="1:8" x14ac:dyDescent="0.25">
      <c r="A1723" s="50" t="s">
        <v>10341</v>
      </c>
      <c r="B1723" s="50" t="s">
        <v>525</v>
      </c>
      <c r="C1723" s="50" t="s">
        <v>10342</v>
      </c>
      <c r="D1723" s="51">
        <v>1200</v>
      </c>
      <c r="E1723" s="51" t="s">
        <v>952</v>
      </c>
      <c r="G1723" s="51" t="s">
        <v>974</v>
      </c>
    </row>
    <row r="1724" spans="1:8" x14ac:dyDescent="0.25">
      <c r="A1724" s="50" t="s">
        <v>10343</v>
      </c>
      <c r="B1724" s="50" t="s">
        <v>525</v>
      </c>
      <c r="C1724" s="50" t="s">
        <v>10344</v>
      </c>
      <c r="D1724" s="51">
        <v>1251</v>
      </c>
      <c r="E1724" s="51" t="s">
        <v>914</v>
      </c>
      <c r="G1724" s="51" t="s">
        <v>974</v>
      </c>
    </row>
    <row r="1725" spans="1:8" ht="30" x14ac:dyDescent="0.25">
      <c r="A1725" s="50" t="s">
        <v>10345</v>
      </c>
      <c r="B1725" s="50" t="s">
        <v>525</v>
      </c>
      <c r="C1725" s="50" t="s">
        <v>10346</v>
      </c>
      <c r="D1725" s="51">
        <v>3834</v>
      </c>
      <c r="E1725" s="51" t="s">
        <v>914</v>
      </c>
      <c r="F1725" s="51" t="s">
        <v>10347</v>
      </c>
      <c r="G1725" s="51" t="s">
        <v>10348</v>
      </c>
      <c r="H1725" s="51" t="s">
        <v>10349</v>
      </c>
    </row>
    <row r="1726" spans="1:8" ht="60" x14ac:dyDescent="0.25">
      <c r="A1726" s="50" t="s">
        <v>10350</v>
      </c>
      <c r="B1726" s="50" t="s">
        <v>525</v>
      </c>
      <c r="C1726" s="50" t="s">
        <v>10351</v>
      </c>
      <c r="D1726" s="51">
        <v>4122</v>
      </c>
      <c r="E1726" s="51" t="s">
        <v>914</v>
      </c>
      <c r="F1726" s="51" t="s">
        <v>1120</v>
      </c>
      <c r="G1726" s="51" t="s">
        <v>8406</v>
      </c>
      <c r="H1726" s="51" t="s">
        <v>8403</v>
      </c>
    </row>
    <row r="1727" spans="1:8" ht="60" x14ac:dyDescent="0.25">
      <c r="A1727" s="50" t="s">
        <v>10352</v>
      </c>
      <c r="B1727" s="50" t="s">
        <v>525</v>
      </c>
      <c r="C1727" s="50" t="s">
        <v>10353</v>
      </c>
      <c r="D1727" s="51">
        <v>3573</v>
      </c>
      <c r="E1727" s="51" t="s">
        <v>914</v>
      </c>
      <c r="F1727" s="51" t="s">
        <v>1120</v>
      </c>
      <c r="G1727" s="51" t="s">
        <v>8406</v>
      </c>
      <c r="H1727" s="51" t="s">
        <v>8403</v>
      </c>
    </row>
    <row r="1728" spans="1:8" x14ac:dyDescent="0.25">
      <c r="A1728" s="50" t="s">
        <v>10354</v>
      </c>
      <c r="B1728" s="50" t="s">
        <v>525</v>
      </c>
      <c r="C1728" s="50" t="s">
        <v>10355</v>
      </c>
      <c r="D1728" s="51">
        <v>4766</v>
      </c>
      <c r="E1728" s="51" t="s">
        <v>914</v>
      </c>
      <c r="G1728" s="51" t="s">
        <v>10339</v>
      </c>
      <c r="H1728" s="51" t="s">
        <v>10340</v>
      </c>
    </row>
    <row r="1729" spans="1:8" x14ac:dyDescent="0.25">
      <c r="A1729" s="50" t="s">
        <v>10356</v>
      </c>
      <c r="B1729" s="50" t="s">
        <v>525</v>
      </c>
      <c r="C1729" s="50" t="s">
        <v>10357</v>
      </c>
      <c r="D1729" s="51">
        <v>1952</v>
      </c>
      <c r="E1729" s="51" t="s">
        <v>952</v>
      </c>
      <c r="G1729" s="51" t="s">
        <v>1947</v>
      </c>
    </row>
    <row r="1730" spans="1:8" x14ac:dyDescent="0.25">
      <c r="A1730" s="50" t="s">
        <v>10358</v>
      </c>
      <c r="B1730" s="50" t="s">
        <v>525</v>
      </c>
      <c r="C1730" s="50" t="s">
        <v>10359</v>
      </c>
      <c r="D1730" s="51">
        <v>4685</v>
      </c>
      <c r="E1730" s="51" t="s">
        <v>914</v>
      </c>
      <c r="G1730" s="51" t="s">
        <v>10339</v>
      </c>
      <c r="H1730" s="51" t="s">
        <v>10340</v>
      </c>
    </row>
    <row r="1731" spans="1:8" ht="75" x14ac:dyDescent="0.25">
      <c r="A1731" s="50" t="s">
        <v>10360</v>
      </c>
      <c r="B1731" s="50" t="s">
        <v>525</v>
      </c>
      <c r="C1731" s="50" t="s">
        <v>10361</v>
      </c>
      <c r="D1731" s="51">
        <v>3214</v>
      </c>
      <c r="E1731" s="51" t="s">
        <v>914</v>
      </c>
      <c r="F1731" s="51" t="s">
        <v>4356</v>
      </c>
      <c r="G1731" s="51" t="s">
        <v>3000</v>
      </c>
      <c r="H1731" s="51" t="s">
        <v>4357</v>
      </c>
    </row>
    <row r="1732" spans="1:8" ht="45" x14ac:dyDescent="0.25">
      <c r="A1732" s="50" t="s">
        <v>10362</v>
      </c>
      <c r="B1732" s="50" t="s">
        <v>525</v>
      </c>
      <c r="C1732" s="50" t="s">
        <v>10363</v>
      </c>
      <c r="D1732" s="51">
        <v>609</v>
      </c>
      <c r="E1732" s="51" t="s">
        <v>914</v>
      </c>
      <c r="F1732" s="51" t="s">
        <v>10198</v>
      </c>
      <c r="G1732" s="51" t="s">
        <v>10199</v>
      </c>
      <c r="H1732" s="51" t="s">
        <v>10205</v>
      </c>
    </row>
    <row r="1733" spans="1:8" ht="30" x14ac:dyDescent="0.25">
      <c r="A1733" s="50" t="s">
        <v>10364</v>
      </c>
      <c r="B1733" s="50" t="s">
        <v>525</v>
      </c>
      <c r="C1733" s="50" t="s">
        <v>10365</v>
      </c>
      <c r="D1733" s="51">
        <v>872</v>
      </c>
      <c r="E1733" s="51" t="s">
        <v>914</v>
      </c>
      <c r="F1733" s="51" t="s">
        <v>2816</v>
      </c>
      <c r="G1733" s="51" t="s">
        <v>2817</v>
      </c>
      <c r="H1733" s="51" t="s">
        <v>2818</v>
      </c>
    </row>
    <row r="1734" spans="1:8" ht="30" x14ac:dyDescent="0.25">
      <c r="A1734" s="50" t="s">
        <v>10366</v>
      </c>
      <c r="B1734" s="50" t="s">
        <v>525</v>
      </c>
      <c r="C1734" s="50" t="s">
        <v>10367</v>
      </c>
      <c r="D1734" s="51">
        <v>700</v>
      </c>
      <c r="E1734" s="51" t="s">
        <v>914</v>
      </c>
      <c r="F1734" s="51" t="s">
        <v>2816</v>
      </c>
      <c r="G1734" s="51" t="s">
        <v>4230</v>
      </c>
      <c r="H1734" s="51" t="s">
        <v>4231</v>
      </c>
    </row>
    <row r="1735" spans="1:8" ht="45" x14ac:dyDescent="0.25">
      <c r="A1735" s="50" t="s">
        <v>10368</v>
      </c>
      <c r="B1735" s="50" t="s">
        <v>525</v>
      </c>
      <c r="C1735" s="50" t="s">
        <v>10369</v>
      </c>
      <c r="D1735" s="51">
        <v>560</v>
      </c>
      <c r="E1735" s="51" t="s">
        <v>914</v>
      </c>
      <c r="F1735" s="51" t="s">
        <v>10198</v>
      </c>
      <c r="G1735" s="51" t="s">
        <v>10199</v>
      </c>
      <c r="H1735" s="51" t="s">
        <v>10205</v>
      </c>
    </row>
    <row r="1736" spans="1:8" ht="30" x14ac:dyDescent="0.25">
      <c r="A1736" s="50" t="s">
        <v>10370</v>
      </c>
      <c r="B1736" s="50" t="s">
        <v>525</v>
      </c>
      <c r="C1736" s="50" t="s">
        <v>10371</v>
      </c>
      <c r="D1736" s="51">
        <v>823</v>
      </c>
      <c r="E1736" s="51" t="s">
        <v>914</v>
      </c>
      <c r="F1736" s="51" t="s">
        <v>5244</v>
      </c>
      <c r="G1736" s="51" t="s">
        <v>5245</v>
      </c>
      <c r="H1736" s="51" t="s">
        <v>10098</v>
      </c>
    </row>
    <row r="1737" spans="1:8" x14ac:dyDescent="0.25">
      <c r="A1737" s="50" t="s">
        <v>10372</v>
      </c>
      <c r="B1737" s="50" t="s">
        <v>525</v>
      </c>
      <c r="C1737" s="50" t="s">
        <v>10373</v>
      </c>
      <c r="D1737" s="51">
        <v>12337</v>
      </c>
      <c r="E1737" s="51" t="s">
        <v>952</v>
      </c>
      <c r="G1737" s="51" t="s">
        <v>1947</v>
      </c>
    </row>
    <row r="1738" spans="1:8" ht="60" x14ac:dyDescent="0.25">
      <c r="A1738" s="50" t="s">
        <v>10374</v>
      </c>
      <c r="B1738" s="50" t="s">
        <v>525</v>
      </c>
      <c r="C1738" s="50" t="s">
        <v>10375</v>
      </c>
      <c r="D1738" s="51">
        <v>2345</v>
      </c>
      <c r="E1738" s="51" t="s">
        <v>914</v>
      </c>
      <c r="F1738" s="51" t="s">
        <v>4605</v>
      </c>
      <c r="G1738" s="51" t="s">
        <v>1549</v>
      </c>
      <c r="H1738" s="51" t="s">
        <v>10376</v>
      </c>
    </row>
    <row r="1739" spans="1:8" x14ac:dyDescent="0.25">
      <c r="A1739" s="50" t="s">
        <v>10377</v>
      </c>
      <c r="B1739" s="50" t="s">
        <v>525</v>
      </c>
      <c r="C1739" s="50" t="s">
        <v>10378</v>
      </c>
      <c r="D1739" s="51">
        <v>4322</v>
      </c>
      <c r="E1739" s="51" t="s">
        <v>952</v>
      </c>
      <c r="F1739" s="51" t="s">
        <v>973</v>
      </c>
      <c r="G1739" s="51" t="s">
        <v>974</v>
      </c>
      <c r="H1739" s="51" t="s">
        <v>1161</v>
      </c>
    </row>
    <row r="1740" spans="1:8" x14ac:dyDescent="0.25">
      <c r="A1740" s="50" t="s">
        <v>10379</v>
      </c>
      <c r="B1740" s="50" t="s">
        <v>525</v>
      </c>
      <c r="C1740" s="50" t="s">
        <v>10380</v>
      </c>
      <c r="D1740" s="51">
        <v>1661</v>
      </c>
      <c r="E1740" s="51" t="s">
        <v>952</v>
      </c>
      <c r="F1740" s="51" t="s">
        <v>973</v>
      </c>
      <c r="G1740" s="51" t="s">
        <v>974</v>
      </c>
      <c r="H1740" s="51" t="s">
        <v>1161</v>
      </c>
    </row>
    <row r="1741" spans="1:8" x14ac:dyDescent="0.25">
      <c r="A1741" s="50" t="s">
        <v>10381</v>
      </c>
      <c r="B1741" s="50" t="s">
        <v>525</v>
      </c>
      <c r="C1741" s="50" t="s">
        <v>10382</v>
      </c>
      <c r="D1741" s="51">
        <v>6062</v>
      </c>
      <c r="E1741" s="51" t="s">
        <v>952</v>
      </c>
      <c r="F1741" s="51" t="s">
        <v>973</v>
      </c>
      <c r="G1741" s="51" t="s">
        <v>974</v>
      </c>
      <c r="H1741" s="51" t="s">
        <v>1161</v>
      </c>
    </row>
    <row r="1742" spans="1:8" ht="45" x14ac:dyDescent="0.25">
      <c r="A1742" s="50" t="s">
        <v>10383</v>
      </c>
      <c r="B1742" s="50" t="s">
        <v>525</v>
      </c>
      <c r="C1742" s="50" t="s">
        <v>10384</v>
      </c>
      <c r="D1742" s="51">
        <v>6016</v>
      </c>
      <c r="E1742" s="51" t="s">
        <v>914</v>
      </c>
      <c r="F1742" s="51" t="s">
        <v>10385</v>
      </c>
      <c r="G1742" s="51" t="s">
        <v>10386</v>
      </c>
      <c r="H1742" s="51" t="s">
        <v>10387</v>
      </c>
    </row>
    <row r="1743" spans="1:8" ht="30" x14ac:dyDescent="0.25">
      <c r="A1743" s="50" t="s">
        <v>10388</v>
      </c>
      <c r="B1743" s="50" t="s">
        <v>525</v>
      </c>
      <c r="C1743" s="50" t="s">
        <v>10389</v>
      </c>
      <c r="D1743" s="51">
        <v>244</v>
      </c>
      <c r="E1743" s="51" t="s">
        <v>914</v>
      </c>
      <c r="G1743" s="51" t="s">
        <v>10390</v>
      </c>
      <c r="H1743" s="51" t="s">
        <v>10391</v>
      </c>
    </row>
    <row r="1744" spans="1:8" x14ac:dyDescent="0.25">
      <c r="A1744" s="50" t="s">
        <v>10392</v>
      </c>
      <c r="B1744" s="50" t="s">
        <v>525</v>
      </c>
      <c r="C1744" s="50" t="s">
        <v>10393</v>
      </c>
      <c r="D1744" s="51">
        <v>4369</v>
      </c>
      <c r="E1744" s="51" t="s">
        <v>952</v>
      </c>
      <c r="F1744" s="51" t="s">
        <v>973</v>
      </c>
      <c r="G1744" s="51" t="s">
        <v>974</v>
      </c>
    </row>
    <row r="1745" spans="1:8" ht="30" x14ac:dyDescent="0.25">
      <c r="A1745" s="50" t="s">
        <v>10394</v>
      </c>
      <c r="B1745" s="50" t="s">
        <v>525</v>
      </c>
      <c r="C1745" s="50" t="s">
        <v>10395</v>
      </c>
      <c r="D1745" s="51">
        <v>1019</v>
      </c>
      <c r="E1745" s="51" t="s">
        <v>914</v>
      </c>
      <c r="F1745" s="51" t="s">
        <v>5244</v>
      </c>
      <c r="G1745" s="51" t="s">
        <v>5245</v>
      </c>
      <c r="H1745" s="51" t="s">
        <v>10098</v>
      </c>
    </row>
    <row r="1746" spans="1:8" ht="45" x14ac:dyDescent="0.25">
      <c r="A1746" s="50" t="s">
        <v>10396</v>
      </c>
      <c r="B1746" s="50" t="s">
        <v>525</v>
      </c>
      <c r="C1746" s="50" t="s">
        <v>10397</v>
      </c>
      <c r="D1746" s="51">
        <v>3417</v>
      </c>
      <c r="E1746" s="51" t="s">
        <v>914</v>
      </c>
      <c r="F1746" s="51" t="s">
        <v>2059</v>
      </c>
      <c r="G1746" s="51" t="s">
        <v>2060</v>
      </c>
      <c r="H1746" s="51" t="s">
        <v>2060</v>
      </c>
    </row>
    <row r="1747" spans="1:8" ht="45" x14ac:dyDescent="0.25">
      <c r="A1747" s="50" t="s">
        <v>10398</v>
      </c>
      <c r="B1747" s="50" t="s">
        <v>525</v>
      </c>
      <c r="C1747" s="50" t="s">
        <v>10399</v>
      </c>
      <c r="D1747" s="51">
        <v>596</v>
      </c>
      <c r="E1747" s="51" t="s">
        <v>914</v>
      </c>
      <c r="F1747" s="51" t="s">
        <v>10198</v>
      </c>
      <c r="G1747" s="51" t="s">
        <v>10199</v>
      </c>
      <c r="H1747" s="51" t="s">
        <v>10205</v>
      </c>
    </row>
    <row r="1748" spans="1:8" x14ac:dyDescent="0.25">
      <c r="A1748" s="50" t="s">
        <v>10400</v>
      </c>
      <c r="B1748" s="50" t="s">
        <v>525</v>
      </c>
      <c r="C1748" s="50" t="s">
        <v>10401</v>
      </c>
      <c r="D1748" s="51">
        <v>1149</v>
      </c>
      <c r="E1748" s="51" t="s">
        <v>952</v>
      </c>
      <c r="F1748" s="51" t="s">
        <v>973</v>
      </c>
      <c r="G1748" s="51" t="s">
        <v>948</v>
      </c>
      <c r="H1748" s="51" t="s">
        <v>1161</v>
      </c>
    </row>
    <row r="1749" spans="1:8" ht="45" x14ac:dyDescent="0.25">
      <c r="A1749" s="50" t="s">
        <v>10402</v>
      </c>
      <c r="B1749" s="50" t="s">
        <v>525</v>
      </c>
      <c r="C1749" s="50" t="s">
        <v>10403</v>
      </c>
      <c r="D1749" s="51">
        <v>3295</v>
      </c>
      <c r="E1749" s="51" t="s">
        <v>914</v>
      </c>
      <c r="F1749" s="51" t="s">
        <v>10404</v>
      </c>
      <c r="G1749" s="51" t="s">
        <v>2060</v>
      </c>
      <c r="H1749" s="51" t="s">
        <v>2060</v>
      </c>
    </row>
    <row r="1750" spans="1:8" ht="45" x14ac:dyDescent="0.25">
      <c r="A1750" s="50" t="s">
        <v>10405</v>
      </c>
      <c r="B1750" s="50" t="s">
        <v>525</v>
      </c>
      <c r="C1750" s="50" t="s">
        <v>10406</v>
      </c>
      <c r="D1750" s="51">
        <v>609</v>
      </c>
      <c r="E1750" s="51" t="s">
        <v>914</v>
      </c>
      <c r="F1750" s="51" t="s">
        <v>10198</v>
      </c>
      <c r="G1750" s="51" t="s">
        <v>10199</v>
      </c>
      <c r="H1750" s="51" t="s">
        <v>10205</v>
      </c>
    </row>
    <row r="1751" spans="1:8" ht="30" x14ac:dyDescent="0.25">
      <c r="A1751" s="50" t="s">
        <v>10407</v>
      </c>
      <c r="B1751" s="50" t="s">
        <v>525</v>
      </c>
      <c r="C1751" s="50" t="s">
        <v>10408</v>
      </c>
      <c r="D1751" s="51">
        <v>985</v>
      </c>
      <c r="E1751" s="51" t="s">
        <v>914</v>
      </c>
      <c r="F1751" s="51" t="s">
        <v>10409</v>
      </c>
      <c r="G1751" s="51" t="s">
        <v>10410</v>
      </c>
      <c r="H1751" s="51" t="s">
        <v>10411</v>
      </c>
    </row>
    <row r="1752" spans="1:8" ht="30" x14ac:dyDescent="0.25">
      <c r="A1752" s="50" t="s">
        <v>10412</v>
      </c>
      <c r="B1752" s="50" t="s">
        <v>525</v>
      </c>
      <c r="C1752" s="50" t="s">
        <v>10413</v>
      </c>
      <c r="D1752" s="51">
        <v>3907</v>
      </c>
      <c r="E1752" s="51" t="s">
        <v>914</v>
      </c>
      <c r="F1752" s="51" t="s">
        <v>1321</v>
      </c>
      <c r="G1752" s="51" t="s">
        <v>1322</v>
      </c>
      <c r="H1752" s="51" t="s">
        <v>1323</v>
      </c>
    </row>
    <row r="1753" spans="1:8" ht="30" x14ac:dyDescent="0.25">
      <c r="A1753" s="50" t="s">
        <v>10414</v>
      </c>
      <c r="B1753" s="50" t="s">
        <v>525</v>
      </c>
      <c r="C1753" s="50" t="s">
        <v>10415</v>
      </c>
      <c r="D1753" s="51">
        <v>758</v>
      </c>
      <c r="E1753" s="51" t="s">
        <v>914</v>
      </c>
      <c r="F1753" s="51" t="s">
        <v>2816</v>
      </c>
      <c r="G1753" s="51" t="s">
        <v>4230</v>
      </c>
      <c r="H1753" s="51" t="s">
        <v>4231</v>
      </c>
    </row>
    <row r="1754" spans="1:8" x14ac:dyDescent="0.25">
      <c r="A1754" s="50" t="s">
        <v>10416</v>
      </c>
      <c r="B1754" s="50" t="s">
        <v>525</v>
      </c>
      <c r="C1754" s="50" t="s">
        <v>10417</v>
      </c>
      <c r="D1754" s="51">
        <v>2439</v>
      </c>
      <c r="E1754" s="51" t="s">
        <v>952</v>
      </c>
      <c r="G1754" s="51" t="s">
        <v>974</v>
      </c>
    </row>
    <row r="1755" spans="1:8" x14ac:dyDescent="0.25">
      <c r="A1755" s="50" t="s">
        <v>10418</v>
      </c>
      <c r="B1755" s="50" t="s">
        <v>525</v>
      </c>
      <c r="C1755" s="50" t="s">
        <v>10419</v>
      </c>
      <c r="D1755" s="51">
        <v>4740</v>
      </c>
      <c r="E1755" s="51" t="s">
        <v>952</v>
      </c>
      <c r="F1755" s="51" t="s">
        <v>973</v>
      </c>
      <c r="G1755" s="51" t="s">
        <v>974</v>
      </c>
      <c r="H1755" s="51" t="s">
        <v>1161</v>
      </c>
    </row>
    <row r="1756" spans="1:8" x14ac:dyDescent="0.25">
      <c r="A1756" s="50" t="s">
        <v>10420</v>
      </c>
      <c r="B1756" s="50" t="s">
        <v>525</v>
      </c>
      <c r="C1756" s="50" t="s">
        <v>10421</v>
      </c>
      <c r="D1756" s="51">
        <v>3942</v>
      </c>
      <c r="E1756" s="51" t="s">
        <v>952</v>
      </c>
      <c r="F1756" s="51" t="s">
        <v>973</v>
      </c>
      <c r="G1756" s="51" t="s">
        <v>974</v>
      </c>
      <c r="H1756" s="51" t="s">
        <v>1161</v>
      </c>
    </row>
    <row r="1757" spans="1:8" x14ac:dyDescent="0.25">
      <c r="A1757" s="50" t="s">
        <v>10422</v>
      </c>
      <c r="B1757" s="50" t="s">
        <v>525</v>
      </c>
      <c r="C1757" s="50" t="s">
        <v>10423</v>
      </c>
      <c r="D1757" s="51">
        <v>261</v>
      </c>
      <c r="E1757" s="51" t="s">
        <v>914</v>
      </c>
      <c r="G1757" s="51" t="s">
        <v>10424</v>
      </c>
    </row>
    <row r="1758" spans="1:8" ht="30" x14ac:dyDescent="0.25">
      <c r="A1758" s="50" t="s">
        <v>10425</v>
      </c>
      <c r="B1758" s="50" t="s">
        <v>525</v>
      </c>
      <c r="C1758" s="50" t="s">
        <v>10426</v>
      </c>
      <c r="D1758" s="51">
        <v>659</v>
      </c>
      <c r="E1758" s="51" t="s">
        <v>914</v>
      </c>
      <c r="G1758" s="51" t="s">
        <v>5722</v>
      </c>
    </row>
    <row r="1759" spans="1:8" x14ac:dyDescent="0.25">
      <c r="A1759" s="50" t="s">
        <v>10427</v>
      </c>
      <c r="B1759" s="50" t="s">
        <v>525</v>
      </c>
      <c r="C1759" s="50" t="s">
        <v>10428</v>
      </c>
      <c r="D1759" s="51">
        <v>3075</v>
      </c>
      <c r="E1759" s="51" t="s">
        <v>952</v>
      </c>
      <c r="F1759" s="51" t="s">
        <v>973</v>
      </c>
      <c r="G1759" s="51" t="s">
        <v>974</v>
      </c>
      <c r="H1759" s="51" t="s">
        <v>4649</v>
      </c>
    </row>
    <row r="1760" spans="1:8" x14ac:dyDescent="0.25">
      <c r="A1760" s="50" t="s">
        <v>10429</v>
      </c>
      <c r="B1760" s="50" t="s">
        <v>525</v>
      </c>
      <c r="C1760" s="50" t="s">
        <v>10430</v>
      </c>
      <c r="D1760" s="51">
        <v>483</v>
      </c>
      <c r="E1760" s="51" t="s">
        <v>914</v>
      </c>
      <c r="G1760" s="51" t="s">
        <v>10431</v>
      </c>
      <c r="H1760" s="51" t="s">
        <v>10432</v>
      </c>
    </row>
    <row r="1761" spans="1:8" x14ac:dyDescent="0.25">
      <c r="A1761" s="50" t="s">
        <v>10433</v>
      </c>
      <c r="B1761" s="50" t="s">
        <v>525</v>
      </c>
      <c r="C1761" s="50" t="s">
        <v>10434</v>
      </c>
      <c r="D1761" s="51">
        <v>919</v>
      </c>
      <c r="E1761" s="51" t="s">
        <v>914</v>
      </c>
      <c r="G1761" s="51" t="s">
        <v>10431</v>
      </c>
      <c r="H1761" s="51" t="s">
        <v>10432</v>
      </c>
    </row>
    <row r="1762" spans="1:8" x14ac:dyDescent="0.25">
      <c r="A1762" s="50" t="s">
        <v>10435</v>
      </c>
      <c r="B1762" s="50" t="s">
        <v>525</v>
      </c>
      <c r="C1762" s="50" t="s">
        <v>10436</v>
      </c>
      <c r="D1762" s="51">
        <v>842</v>
      </c>
      <c r="E1762" s="51" t="s">
        <v>914</v>
      </c>
      <c r="G1762" s="51" t="s">
        <v>10431</v>
      </c>
      <c r="H1762" s="51" t="s">
        <v>10432</v>
      </c>
    </row>
    <row r="1763" spans="1:8" x14ac:dyDescent="0.25">
      <c r="A1763" s="50" t="s">
        <v>10437</v>
      </c>
      <c r="B1763" s="50" t="s">
        <v>525</v>
      </c>
      <c r="C1763" s="50" t="s">
        <v>10438</v>
      </c>
      <c r="D1763" s="51">
        <v>705</v>
      </c>
      <c r="E1763" s="51" t="s">
        <v>914</v>
      </c>
      <c r="G1763" s="51" t="s">
        <v>10431</v>
      </c>
      <c r="H1763" s="51" t="s">
        <v>10432</v>
      </c>
    </row>
    <row r="1764" spans="1:8" x14ac:dyDescent="0.25">
      <c r="A1764" s="50" t="s">
        <v>10439</v>
      </c>
      <c r="B1764" s="50" t="s">
        <v>525</v>
      </c>
      <c r="C1764" s="50" t="s">
        <v>10440</v>
      </c>
      <c r="D1764" s="51">
        <v>919</v>
      </c>
      <c r="E1764" s="51" t="s">
        <v>914</v>
      </c>
      <c r="G1764" s="51" t="s">
        <v>10431</v>
      </c>
      <c r="H1764" s="51" t="s">
        <v>10432</v>
      </c>
    </row>
    <row r="1765" spans="1:8" x14ac:dyDescent="0.25">
      <c r="A1765" s="50" t="s">
        <v>10441</v>
      </c>
      <c r="B1765" s="50" t="s">
        <v>525</v>
      </c>
      <c r="C1765" s="50" t="s">
        <v>10442</v>
      </c>
      <c r="D1765" s="51">
        <v>2788</v>
      </c>
      <c r="E1765" s="51" t="s">
        <v>914</v>
      </c>
      <c r="G1765" s="51" t="s">
        <v>10443</v>
      </c>
      <c r="H1765" s="51" t="s">
        <v>10432</v>
      </c>
    </row>
    <row r="1766" spans="1:8" ht="30" x14ac:dyDescent="0.25">
      <c r="A1766" s="50" t="s">
        <v>10444</v>
      </c>
      <c r="B1766" s="50" t="s">
        <v>525</v>
      </c>
      <c r="C1766" s="50" t="s">
        <v>10445</v>
      </c>
      <c r="D1766" s="51">
        <v>1738</v>
      </c>
      <c r="E1766" s="51" t="s">
        <v>914</v>
      </c>
      <c r="F1766" s="51" t="s">
        <v>1340</v>
      </c>
      <c r="G1766" s="51" t="s">
        <v>7686</v>
      </c>
      <c r="H1766" s="51" t="s">
        <v>1342</v>
      </c>
    </row>
    <row r="1767" spans="1:8" x14ac:dyDescent="0.25">
      <c r="A1767" s="50" t="s">
        <v>10446</v>
      </c>
      <c r="B1767" s="50" t="s">
        <v>525</v>
      </c>
      <c r="C1767" s="50" t="s">
        <v>10447</v>
      </c>
      <c r="D1767" s="51">
        <v>602</v>
      </c>
      <c r="E1767" s="51" t="s">
        <v>1054</v>
      </c>
      <c r="G1767" s="51" t="s">
        <v>1650</v>
      </c>
    </row>
    <row r="1768" spans="1:8" x14ac:dyDescent="0.25">
      <c r="A1768" s="50" t="s">
        <v>10448</v>
      </c>
      <c r="B1768" s="50" t="s">
        <v>525</v>
      </c>
      <c r="C1768" s="50" t="s">
        <v>10449</v>
      </c>
      <c r="D1768" s="51">
        <v>890</v>
      </c>
      <c r="E1768" s="51" t="s">
        <v>914</v>
      </c>
      <c r="G1768" s="51" t="s">
        <v>10431</v>
      </c>
      <c r="H1768" s="51" t="s">
        <v>10432</v>
      </c>
    </row>
    <row r="1769" spans="1:8" x14ac:dyDescent="0.25">
      <c r="A1769" s="50" t="s">
        <v>10450</v>
      </c>
      <c r="B1769" s="50" t="s">
        <v>525</v>
      </c>
      <c r="C1769" s="50" t="s">
        <v>10451</v>
      </c>
      <c r="D1769" s="51">
        <v>898</v>
      </c>
      <c r="E1769" s="51" t="s">
        <v>914</v>
      </c>
      <c r="G1769" s="51" t="s">
        <v>10431</v>
      </c>
      <c r="H1769" s="51" t="s">
        <v>10432</v>
      </c>
    </row>
    <row r="1770" spans="1:8" x14ac:dyDescent="0.25">
      <c r="A1770" s="50" t="s">
        <v>10452</v>
      </c>
      <c r="B1770" s="50" t="s">
        <v>525</v>
      </c>
      <c r="C1770" s="50" t="s">
        <v>10453</v>
      </c>
      <c r="D1770" s="51">
        <v>1008</v>
      </c>
      <c r="E1770" s="51" t="s">
        <v>1062</v>
      </c>
      <c r="G1770" s="51" t="s">
        <v>1650</v>
      </c>
    </row>
    <row r="1771" spans="1:8" ht="30" x14ac:dyDescent="0.25">
      <c r="A1771" s="50" t="s">
        <v>10454</v>
      </c>
      <c r="B1771" s="50" t="s">
        <v>525</v>
      </c>
      <c r="C1771" s="50" t="s">
        <v>10455</v>
      </c>
      <c r="D1771" s="51">
        <v>1658</v>
      </c>
      <c r="E1771" s="51" t="s">
        <v>914</v>
      </c>
      <c r="F1771" s="51" t="s">
        <v>1340</v>
      </c>
      <c r="G1771" s="51" t="s">
        <v>7686</v>
      </c>
      <c r="H1771" s="51" t="s">
        <v>1342</v>
      </c>
    </row>
    <row r="1772" spans="1:8" x14ac:dyDescent="0.25">
      <c r="A1772" s="50" t="s">
        <v>10456</v>
      </c>
      <c r="B1772" s="50" t="s">
        <v>525</v>
      </c>
      <c r="C1772" s="50" t="s">
        <v>10457</v>
      </c>
      <c r="D1772" s="51">
        <v>1591</v>
      </c>
      <c r="E1772" s="51" t="s">
        <v>952</v>
      </c>
      <c r="F1772" s="51" t="s">
        <v>973</v>
      </c>
      <c r="G1772" s="51" t="s">
        <v>974</v>
      </c>
      <c r="H1772" s="51" t="s">
        <v>1193</v>
      </c>
    </row>
    <row r="1773" spans="1:8" x14ac:dyDescent="0.25">
      <c r="A1773" s="50" t="s">
        <v>10458</v>
      </c>
      <c r="B1773" s="50" t="s">
        <v>525</v>
      </c>
      <c r="C1773" s="50" t="s">
        <v>10459</v>
      </c>
      <c r="D1773" s="51">
        <v>3919</v>
      </c>
      <c r="E1773" s="51" t="s">
        <v>914</v>
      </c>
      <c r="F1773" s="51" t="s">
        <v>1087</v>
      </c>
      <c r="G1773" s="51" t="s">
        <v>10460</v>
      </c>
      <c r="H1773" s="51" t="s">
        <v>1225</v>
      </c>
    </row>
    <row r="1774" spans="1:8" ht="45" x14ac:dyDescent="0.25">
      <c r="A1774" s="50" t="s">
        <v>10461</v>
      </c>
      <c r="B1774" s="50" t="s">
        <v>525</v>
      </c>
      <c r="C1774" s="50" t="s">
        <v>10462</v>
      </c>
      <c r="D1774" s="51">
        <v>1126</v>
      </c>
      <c r="E1774" s="51" t="s">
        <v>914</v>
      </c>
      <c r="F1774" s="51" t="s">
        <v>1713</v>
      </c>
      <c r="G1774" s="51" t="s">
        <v>2507</v>
      </c>
      <c r="H1774" s="51" t="s">
        <v>10463</v>
      </c>
    </row>
    <row r="1775" spans="1:8" ht="30" x14ac:dyDescent="0.25">
      <c r="A1775" s="50" t="s">
        <v>10464</v>
      </c>
      <c r="B1775" s="50" t="s">
        <v>525</v>
      </c>
      <c r="C1775" s="50" t="s">
        <v>10465</v>
      </c>
      <c r="D1775" s="51">
        <v>1483</v>
      </c>
      <c r="E1775" s="51" t="s">
        <v>914</v>
      </c>
      <c r="F1775" s="51" t="s">
        <v>2309</v>
      </c>
      <c r="G1775" s="51" t="s">
        <v>10466</v>
      </c>
      <c r="H1775" s="51" t="s">
        <v>2322</v>
      </c>
    </row>
    <row r="1776" spans="1:8" ht="30" x14ac:dyDescent="0.25">
      <c r="A1776" s="50" t="s">
        <v>10467</v>
      </c>
      <c r="B1776" s="50" t="s">
        <v>525</v>
      </c>
      <c r="C1776" s="50" t="s">
        <v>10468</v>
      </c>
      <c r="D1776" s="51">
        <v>2177</v>
      </c>
      <c r="E1776" s="51" t="s">
        <v>914</v>
      </c>
      <c r="F1776" s="51" t="s">
        <v>2309</v>
      </c>
      <c r="G1776" s="51" t="s">
        <v>10466</v>
      </c>
      <c r="H1776" s="51" t="s">
        <v>2322</v>
      </c>
    </row>
    <row r="1777" spans="1:8" ht="45" x14ac:dyDescent="0.25">
      <c r="A1777" s="50" t="s">
        <v>10469</v>
      </c>
      <c r="B1777" s="50" t="s">
        <v>525</v>
      </c>
      <c r="C1777" s="50" t="s">
        <v>10470</v>
      </c>
      <c r="D1777" s="51">
        <v>1911</v>
      </c>
      <c r="E1777" s="51" t="s">
        <v>914</v>
      </c>
      <c r="F1777" s="51" t="s">
        <v>1280</v>
      </c>
      <c r="G1777" s="51" t="s">
        <v>3502</v>
      </c>
      <c r="H1777" s="51" t="s">
        <v>10471</v>
      </c>
    </row>
    <row r="1778" spans="1:8" x14ac:dyDescent="0.25">
      <c r="A1778" s="50" t="s">
        <v>10472</v>
      </c>
      <c r="B1778" s="50" t="s">
        <v>525</v>
      </c>
      <c r="C1778" s="50" t="s">
        <v>10473</v>
      </c>
      <c r="D1778" s="51">
        <v>1038</v>
      </c>
      <c r="E1778" s="51" t="s">
        <v>914</v>
      </c>
      <c r="F1778" s="51" t="s">
        <v>1416</v>
      </c>
      <c r="G1778" s="51" t="s">
        <v>2411</v>
      </c>
      <c r="H1778" s="51" t="s">
        <v>1418</v>
      </c>
    </row>
    <row r="1779" spans="1:8" ht="30" x14ac:dyDescent="0.25">
      <c r="A1779" s="50" t="s">
        <v>10474</v>
      </c>
      <c r="B1779" s="50" t="s">
        <v>525</v>
      </c>
      <c r="C1779" s="50" t="s">
        <v>10475</v>
      </c>
      <c r="D1779" s="51">
        <v>4078</v>
      </c>
      <c r="E1779" s="51" t="s">
        <v>914</v>
      </c>
      <c r="F1779" s="51" t="s">
        <v>10476</v>
      </c>
      <c r="G1779" s="51" t="s">
        <v>10477</v>
      </c>
      <c r="H1779" s="51" t="s">
        <v>10478</v>
      </c>
    </row>
    <row r="1780" spans="1:8" x14ac:dyDescent="0.25">
      <c r="A1780" s="50" t="s">
        <v>10479</v>
      </c>
      <c r="B1780" s="50" t="s">
        <v>525</v>
      </c>
      <c r="C1780" s="50" t="s">
        <v>10480</v>
      </c>
      <c r="D1780" s="51">
        <v>1164</v>
      </c>
      <c r="E1780" s="51" t="s">
        <v>914</v>
      </c>
      <c r="G1780" s="51" t="s">
        <v>10481</v>
      </c>
      <c r="H1780" s="51" t="s">
        <v>9308</v>
      </c>
    </row>
    <row r="1781" spans="1:8" x14ac:dyDescent="0.25">
      <c r="A1781" s="50" t="s">
        <v>10482</v>
      </c>
      <c r="B1781" s="50" t="s">
        <v>525</v>
      </c>
      <c r="C1781" s="50" t="s">
        <v>10483</v>
      </c>
      <c r="D1781" s="51">
        <v>4458</v>
      </c>
      <c r="E1781" s="51" t="s">
        <v>914</v>
      </c>
      <c r="G1781" s="51" t="s">
        <v>10484</v>
      </c>
      <c r="H1781" s="51" t="s">
        <v>10485</v>
      </c>
    </row>
    <row r="1782" spans="1:8" x14ac:dyDescent="0.25">
      <c r="A1782" s="50" t="s">
        <v>10486</v>
      </c>
      <c r="B1782" s="50" t="s">
        <v>525</v>
      </c>
      <c r="C1782" s="50" t="s">
        <v>10487</v>
      </c>
      <c r="D1782" s="51">
        <v>336</v>
      </c>
      <c r="E1782" s="51" t="s">
        <v>1062</v>
      </c>
      <c r="F1782" s="51" t="s">
        <v>1087</v>
      </c>
      <c r="G1782" s="51" t="s">
        <v>7835</v>
      </c>
      <c r="H1782" s="51" t="s">
        <v>1902</v>
      </c>
    </row>
    <row r="1783" spans="1:8" ht="30" x14ac:dyDescent="0.25">
      <c r="A1783" s="50" t="s">
        <v>10488</v>
      </c>
      <c r="B1783" s="50" t="s">
        <v>525</v>
      </c>
      <c r="C1783" s="50" t="s">
        <v>10489</v>
      </c>
      <c r="D1783" s="51">
        <v>3193</v>
      </c>
      <c r="E1783" s="51" t="s">
        <v>914</v>
      </c>
      <c r="F1783" s="51" t="s">
        <v>3825</v>
      </c>
      <c r="G1783" s="51" t="s">
        <v>10490</v>
      </c>
      <c r="H1783" s="51" t="s">
        <v>10491</v>
      </c>
    </row>
    <row r="1784" spans="1:8" x14ac:dyDescent="0.25">
      <c r="A1784" s="50" t="s">
        <v>10492</v>
      </c>
      <c r="B1784" s="50" t="s">
        <v>525</v>
      </c>
      <c r="C1784" s="50" t="s">
        <v>10493</v>
      </c>
      <c r="D1784" s="51">
        <v>592</v>
      </c>
      <c r="E1784" s="51" t="s">
        <v>914</v>
      </c>
      <c r="G1784" s="51" t="s">
        <v>10494</v>
      </c>
    </row>
    <row r="1785" spans="1:8" ht="30" x14ac:dyDescent="0.25">
      <c r="A1785" s="50" t="s">
        <v>10495</v>
      </c>
      <c r="B1785" s="50" t="s">
        <v>525</v>
      </c>
      <c r="C1785" s="50" t="s">
        <v>10496</v>
      </c>
      <c r="D1785" s="51">
        <v>708</v>
      </c>
      <c r="E1785" s="51" t="s">
        <v>952</v>
      </c>
      <c r="F1785" s="51" t="s">
        <v>973</v>
      </c>
      <c r="G1785" s="51" t="s">
        <v>948</v>
      </c>
      <c r="H1785" s="51" t="s">
        <v>10497</v>
      </c>
    </row>
    <row r="1786" spans="1:8" x14ac:dyDescent="0.25">
      <c r="A1786" s="50" t="s">
        <v>10498</v>
      </c>
      <c r="B1786" s="50" t="s">
        <v>525</v>
      </c>
      <c r="C1786" s="50" t="s">
        <v>10499</v>
      </c>
      <c r="D1786" s="51">
        <v>2514</v>
      </c>
      <c r="E1786" s="51" t="s">
        <v>952</v>
      </c>
      <c r="F1786" s="51" t="s">
        <v>973</v>
      </c>
      <c r="G1786" s="51" t="s">
        <v>1192</v>
      </c>
      <c r="H1786" s="51" t="s">
        <v>975</v>
      </c>
    </row>
    <row r="1787" spans="1:8" ht="30" x14ac:dyDescent="0.25">
      <c r="A1787" s="50" t="s">
        <v>10500</v>
      </c>
      <c r="B1787" s="50" t="s">
        <v>525</v>
      </c>
      <c r="C1787" s="50" t="s">
        <v>10501</v>
      </c>
      <c r="D1787" s="51">
        <v>1584</v>
      </c>
      <c r="E1787" s="51" t="s">
        <v>914</v>
      </c>
      <c r="F1787" s="51" t="s">
        <v>1340</v>
      </c>
      <c r="G1787" s="51" t="s">
        <v>7686</v>
      </c>
      <c r="H1787" s="51" t="s">
        <v>1342</v>
      </c>
    </row>
    <row r="1788" spans="1:8" ht="45" x14ac:dyDescent="0.25">
      <c r="A1788" s="50" t="s">
        <v>10502</v>
      </c>
      <c r="B1788" s="50" t="s">
        <v>525</v>
      </c>
      <c r="C1788" s="50" t="s">
        <v>10503</v>
      </c>
      <c r="D1788" s="51">
        <v>7395</v>
      </c>
      <c r="E1788" s="51" t="s">
        <v>914</v>
      </c>
      <c r="F1788" s="51" t="s">
        <v>3108</v>
      </c>
      <c r="G1788" s="51" t="s">
        <v>3109</v>
      </c>
      <c r="H1788" s="51" t="s">
        <v>3110</v>
      </c>
    </row>
    <row r="1789" spans="1:8" x14ac:dyDescent="0.25">
      <c r="A1789" s="50" t="s">
        <v>10504</v>
      </c>
      <c r="B1789" s="50" t="s">
        <v>525</v>
      </c>
      <c r="C1789" s="50" t="s">
        <v>10505</v>
      </c>
      <c r="D1789" s="51">
        <v>3788</v>
      </c>
      <c r="E1789" s="51" t="s">
        <v>914</v>
      </c>
      <c r="F1789" s="51" t="s">
        <v>10506</v>
      </c>
      <c r="G1789" s="51" t="s">
        <v>10507</v>
      </c>
      <c r="H1789" s="51" t="s">
        <v>10508</v>
      </c>
    </row>
    <row r="1790" spans="1:8" x14ac:dyDescent="0.25">
      <c r="A1790" s="50" t="s">
        <v>10509</v>
      </c>
      <c r="B1790" s="50" t="s">
        <v>525</v>
      </c>
      <c r="C1790" s="50" t="s">
        <v>10510</v>
      </c>
      <c r="D1790" s="51">
        <v>2985</v>
      </c>
      <c r="E1790" s="51" t="s">
        <v>914</v>
      </c>
      <c r="G1790" s="51" t="s">
        <v>10511</v>
      </c>
      <c r="H1790" s="51" t="s">
        <v>10512</v>
      </c>
    </row>
    <row r="1791" spans="1:8" x14ac:dyDescent="0.25">
      <c r="A1791" s="50" t="s">
        <v>10513</v>
      </c>
      <c r="B1791" s="50" t="s">
        <v>525</v>
      </c>
      <c r="C1791" s="50" t="s">
        <v>10514</v>
      </c>
      <c r="D1791" s="51">
        <v>1875</v>
      </c>
      <c r="E1791" s="51" t="s">
        <v>914</v>
      </c>
      <c r="F1791" s="51" t="s">
        <v>973</v>
      </c>
      <c r="G1791" s="51" t="s">
        <v>1515</v>
      </c>
      <c r="H1791" s="51" t="s">
        <v>1079</v>
      </c>
    </row>
    <row r="1792" spans="1:8" ht="45" x14ac:dyDescent="0.25">
      <c r="A1792" s="50" t="s">
        <v>10515</v>
      </c>
      <c r="B1792" s="50" t="s">
        <v>525</v>
      </c>
      <c r="C1792" s="50" t="s">
        <v>10516</v>
      </c>
      <c r="D1792" s="51">
        <v>2946</v>
      </c>
      <c r="E1792" s="51" t="s">
        <v>914</v>
      </c>
      <c r="F1792" s="51" t="s">
        <v>2274</v>
      </c>
      <c r="G1792" s="51" t="s">
        <v>10517</v>
      </c>
      <c r="H1792" s="51" t="s">
        <v>2276</v>
      </c>
    </row>
    <row r="1793" spans="1:8" ht="30" x14ac:dyDescent="0.25">
      <c r="A1793" s="50" t="s">
        <v>10518</v>
      </c>
      <c r="B1793" s="50" t="s">
        <v>525</v>
      </c>
      <c r="C1793" s="50" t="s">
        <v>10519</v>
      </c>
      <c r="D1793" s="51">
        <v>198</v>
      </c>
      <c r="E1793" s="51" t="s">
        <v>914</v>
      </c>
      <c r="F1793" s="51" t="s">
        <v>2801</v>
      </c>
      <c r="G1793" s="51" t="s">
        <v>6328</v>
      </c>
      <c r="H1793" s="51" t="s">
        <v>2803</v>
      </c>
    </row>
    <row r="1794" spans="1:8" ht="45" x14ac:dyDescent="0.25">
      <c r="A1794" s="50" t="s">
        <v>10520</v>
      </c>
      <c r="B1794" s="50" t="s">
        <v>525</v>
      </c>
      <c r="C1794" s="50" t="s">
        <v>10521</v>
      </c>
      <c r="D1794" s="51">
        <v>3434</v>
      </c>
      <c r="E1794" s="51" t="s">
        <v>914</v>
      </c>
      <c r="F1794" s="51" t="s">
        <v>2274</v>
      </c>
      <c r="G1794" s="51" t="s">
        <v>10517</v>
      </c>
      <c r="H1794" s="51" t="s">
        <v>2276</v>
      </c>
    </row>
    <row r="1795" spans="1:8" ht="45" x14ac:dyDescent="0.25">
      <c r="A1795" s="50" t="s">
        <v>10522</v>
      </c>
      <c r="B1795" s="50" t="s">
        <v>525</v>
      </c>
      <c r="C1795" s="50" t="s">
        <v>10523</v>
      </c>
      <c r="D1795" s="51">
        <v>3850</v>
      </c>
      <c r="E1795" s="51" t="s">
        <v>914</v>
      </c>
      <c r="F1795" s="51" t="s">
        <v>2274</v>
      </c>
      <c r="G1795" s="51" t="s">
        <v>10517</v>
      </c>
      <c r="H1795" s="51" t="s">
        <v>2276</v>
      </c>
    </row>
    <row r="1796" spans="1:8" ht="45" x14ac:dyDescent="0.25">
      <c r="A1796" s="50" t="s">
        <v>10524</v>
      </c>
      <c r="B1796" s="50" t="s">
        <v>525</v>
      </c>
      <c r="C1796" s="50" t="s">
        <v>10525</v>
      </c>
      <c r="D1796" s="51">
        <v>4902</v>
      </c>
      <c r="E1796" s="51" t="s">
        <v>914</v>
      </c>
      <c r="F1796" s="51" t="s">
        <v>2274</v>
      </c>
      <c r="G1796" s="51" t="s">
        <v>10517</v>
      </c>
      <c r="H1796" s="51" t="s">
        <v>2276</v>
      </c>
    </row>
    <row r="1797" spans="1:8" ht="45" x14ac:dyDescent="0.25">
      <c r="A1797" s="50" t="s">
        <v>10526</v>
      </c>
      <c r="B1797" s="50" t="s">
        <v>525</v>
      </c>
      <c r="C1797" s="50" t="s">
        <v>10527</v>
      </c>
      <c r="D1797" s="51">
        <v>3877</v>
      </c>
      <c r="E1797" s="51" t="s">
        <v>914</v>
      </c>
      <c r="F1797" s="51" t="s">
        <v>2274</v>
      </c>
      <c r="G1797" s="51" t="s">
        <v>10517</v>
      </c>
      <c r="H1797" s="51" t="s">
        <v>2276</v>
      </c>
    </row>
    <row r="1798" spans="1:8" x14ac:dyDescent="0.25">
      <c r="A1798" s="50" t="s">
        <v>10528</v>
      </c>
      <c r="B1798" s="50" t="s">
        <v>525</v>
      </c>
      <c r="C1798" s="50" t="s">
        <v>10529</v>
      </c>
      <c r="D1798" s="51">
        <v>240</v>
      </c>
      <c r="E1798" s="51" t="s">
        <v>914</v>
      </c>
      <c r="G1798" s="51" t="s">
        <v>10530</v>
      </c>
    </row>
    <row r="1799" spans="1:8" x14ac:dyDescent="0.25">
      <c r="A1799" s="50" t="s">
        <v>10531</v>
      </c>
      <c r="B1799" s="50" t="s">
        <v>525</v>
      </c>
      <c r="C1799" s="50" t="s">
        <v>10532</v>
      </c>
      <c r="D1799" s="51">
        <v>4151</v>
      </c>
      <c r="E1799" s="51" t="s">
        <v>914</v>
      </c>
      <c r="G1799" s="51" t="s">
        <v>10533</v>
      </c>
      <c r="H1799" s="51" t="s">
        <v>10534</v>
      </c>
    </row>
    <row r="1800" spans="1:8" ht="30" x14ac:dyDescent="0.25">
      <c r="A1800" s="50" t="s">
        <v>10535</v>
      </c>
      <c r="B1800" s="50" t="s">
        <v>525</v>
      </c>
      <c r="C1800" s="50" t="s">
        <v>10536</v>
      </c>
      <c r="D1800" s="51">
        <v>483</v>
      </c>
      <c r="E1800" s="51" t="s">
        <v>1062</v>
      </c>
      <c r="F1800" s="51" t="s">
        <v>1087</v>
      </c>
      <c r="G1800" s="51" t="s">
        <v>2085</v>
      </c>
      <c r="H1800" s="51" t="s">
        <v>1902</v>
      </c>
    </row>
    <row r="1801" spans="1:8" x14ac:dyDescent="0.25">
      <c r="A1801" s="50" t="s">
        <v>10537</v>
      </c>
      <c r="B1801" s="50" t="s">
        <v>525</v>
      </c>
      <c r="C1801" s="50" t="s">
        <v>10538</v>
      </c>
      <c r="D1801" s="51">
        <v>2394</v>
      </c>
      <c r="E1801" s="51" t="s">
        <v>914</v>
      </c>
      <c r="G1801" s="51" t="s">
        <v>1399</v>
      </c>
    </row>
    <row r="1802" spans="1:8" ht="30" x14ac:dyDescent="0.25">
      <c r="A1802" s="50" t="s">
        <v>10539</v>
      </c>
      <c r="B1802" s="50" t="s">
        <v>525</v>
      </c>
      <c r="C1802" s="50" t="s">
        <v>10540</v>
      </c>
      <c r="D1802" s="51">
        <v>2923</v>
      </c>
      <c r="E1802" s="51" t="s">
        <v>914</v>
      </c>
      <c r="F1802" s="51" t="s">
        <v>10541</v>
      </c>
      <c r="G1802" s="51" t="s">
        <v>10542</v>
      </c>
      <c r="H1802" s="51" t="s">
        <v>10543</v>
      </c>
    </row>
    <row r="1803" spans="1:8" x14ac:dyDescent="0.25">
      <c r="A1803" s="50" t="s">
        <v>10544</v>
      </c>
      <c r="B1803" s="50" t="s">
        <v>525</v>
      </c>
      <c r="C1803" s="50" t="s">
        <v>10545</v>
      </c>
      <c r="D1803" s="51">
        <v>7006</v>
      </c>
      <c r="E1803" s="51" t="s">
        <v>914</v>
      </c>
      <c r="G1803" s="51" t="s">
        <v>10546</v>
      </c>
    </row>
    <row r="1804" spans="1:8" ht="30" x14ac:dyDescent="0.25">
      <c r="A1804" s="50" t="s">
        <v>10547</v>
      </c>
      <c r="B1804" s="50" t="s">
        <v>525</v>
      </c>
      <c r="C1804" s="50" t="s">
        <v>10548</v>
      </c>
      <c r="D1804" s="51">
        <v>1833</v>
      </c>
      <c r="E1804" s="51" t="s">
        <v>914</v>
      </c>
      <c r="G1804" s="51" t="s">
        <v>10549</v>
      </c>
    </row>
    <row r="1805" spans="1:8" ht="45" x14ac:dyDescent="0.25">
      <c r="A1805" s="50" t="s">
        <v>10550</v>
      </c>
      <c r="B1805" s="50" t="s">
        <v>525</v>
      </c>
      <c r="C1805" s="50" t="s">
        <v>10551</v>
      </c>
      <c r="D1805" s="51">
        <v>8214</v>
      </c>
      <c r="E1805" s="51" t="s">
        <v>914</v>
      </c>
      <c r="F1805" s="51" t="s">
        <v>1654</v>
      </c>
      <c r="G1805" s="51" t="s">
        <v>2683</v>
      </c>
      <c r="H1805" s="51" t="s">
        <v>1656</v>
      </c>
    </row>
    <row r="1806" spans="1:8" ht="30" x14ac:dyDescent="0.25">
      <c r="A1806" s="50" t="s">
        <v>10552</v>
      </c>
      <c r="B1806" s="50" t="s">
        <v>525</v>
      </c>
      <c r="C1806" s="50" t="s">
        <v>10553</v>
      </c>
      <c r="D1806" s="51">
        <v>3452</v>
      </c>
      <c r="E1806" s="51" t="s">
        <v>914</v>
      </c>
      <c r="G1806" s="51" t="s">
        <v>10554</v>
      </c>
      <c r="H1806" s="51" t="s">
        <v>10555</v>
      </c>
    </row>
    <row r="1807" spans="1:8" x14ac:dyDescent="0.25">
      <c r="A1807" s="50" t="s">
        <v>10556</v>
      </c>
      <c r="B1807" s="50" t="s">
        <v>525</v>
      </c>
      <c r="C1807" s="50" t="s">
        <v>10557</v>
      </c>
      <c r="D1807" s="51">
        <v>18335</v>
      </c>
      <c r="E1807" s="51" t="s">
        <v>914</v>
      </c>
      <c r="G1807" s="51" t="s">
        <v>5852</v>
      </c>
      <c r="H1807" s="51" t="s">
        <v>3113</v>
      </c>
    </row>
    <row r="1808" spans="1:8" ht="45" x14ac:dyDescent="0.25">
      <c r="A1808" s="50" t="s">
        <v>10558</v>
      </c>
      <c r="B1808" s="50" t="s">
        <v>525</v>
      </c>
      <c r="C1808" s="50" t="s">
        <v>10559</v>
      </c>
      <c r="D1808" s="51">
        <v>973</v>
      </c>
      <c r="E1808" s="51" t="s">
        <v>914</v>
      </c>
      <c r="F1808" s="51" t="s">
        <v>5376</v>
      </c>
      <c r="G1808" s="51" t="s">
        <v>5372</v>
      </c>
      <c r="H1808" s="51" t="s">
        <v>5377</v>
      </c>
    </row>
    <row r="1809" spans="1:8" ht="60" x14ac:dyDescent="0.25">
      <c r="A1809" s="50" t="s">
        <v>10560</v>
      </c>
      <c r="B1809" s="50" t="s">
        <v>525</v>
      </c>
      <c r="C1809" s="50" t="s">
        <v>10561</v>
      </c>
      <c r="D1809" s="51">
        <v>3278</v>
      </c>
      <c r="E1809" s="51" t="s">
        <v>914</v>
      </c>
      <c r="F1809" s="51" t="s">
        <v>1120</v>
      </c>
      <c r="G1809" s="51" t="s">
        <v>8406</v>
      </c>
      <c r="H1809" s="51" t="s">
        <v>10562</v>
      </c>
    </row>
    <row r="1810" spans="1:8" x14ac:dyDescent="0.25">
      <c r="A1810" s="50" t="s">
        <v>10563</v>
      </c>
      <c r="B1810" s="50" t="s">
        <v>525</v>
      </c>
      <c r="C1810" s="50" t="s">
        <v>10564</v>
      </c>
      <c r="D1810" s="51">
        <v>570</v>
      </c>
      <c r="E1810" s="51" t="s">
        <v>914</v>
      </c>
      <c r="G1810" s="51" t="s">
        <v>10565</v>
      </c>
    </row>
    <row r="1811" spans="1:8" x14ac:dyDescent="0.25">
      <c r="A1811" s="50" t="s">
        <v>10566</v>
      </c>
      <c r="B1811" s="50" t="s">
        <v>525</v>
      </c>
      <c r="C1811" s="50" t="s">
        <v>10567</v>
      </c>
      <c r="D1811" s="51">
        <v>10954</v>
      </c>
      <c r="E1811" s="51" t="s">
        <v>914</v>
      </c>
      <c r="G1811" s="51" t="s">
        <v>1975</v>
      </c>
    </row>
    <row r="1812" spans="1:8" x14ac:dyDescent="0.25">
      <c r="A1812" s="50" t="s">
        <v>10568</v>
      </c>
      <c r="B1812" s="50" t="s">
        <v>525</v>
      </c>
      <c r="C1812" s="50" t="s">
        <v>10569</v>
      </c>
      <c r="D1812" s="51">
        <v>3109</v>
      </c>
      <c r="E1812" s="51" t="s">
        <v>914</v>
      </c>
      <c r="G1812" s="51" t="s">
        <v>974</v>
      </c>
      <c r="H1812" s="51" t="s">
        <v>3113</v>
      </c>
    </row>
    <row r="1813" spans="1:8" ht="45" x14ac:dyDescent="0.25">
      <c r="A1813" s="50" t="s">
        <v>10570</v>
      </c>
      <c r="B1813" s="50" t="s">
        <v>525</v>
      </c>
      <c r="C1813" s="50" t="s">
        <v>10571</v>
      </c>
      <c r="D1813" s="51">
        <v>4709</v>
      </c>
      <c r="E1813" s="51" t="s">
        <v>914</v>
      </c>
      <c r="F1813" s="51" t="s">
        <v>1614</v>
      </c>
      <c r="G1813" s="51" t="s">
        <v>10572</v>
      </c>
      <c r="H1813" s="51" t="s">
        <v>10573</v>
      </c>
    </row>
    <row r="1814" spans="1:8" ht="30" x14ac:dyDescent="0.25">
      <c r="A1814" s="50" t="s">
        <v>10574</v>
      </c>
      <c r="B1814" s="50" t="s">
        <v>525</v>
      </c>
      <c r="C1814" s="50" t="s">
        <v>10575</v>
      </c>
      <c r="D1814" s="51">
        <v>1250</v>
      </c>
      <c r="E1814" s="51" t="s">
        <v>952</v>
      </c>
      <c r="F1814" s="51" t="s">
        <v>10576</v>
      </c>
      <c r="G1814" s="51" t="s">
        <v>10577</v>
      </c>
      <c r="H1814" s="51" t="s">
        <v>10578</v>
      </c>
    </row>
    <row r="1815" spans="1:8" x14ac:dyDescent="0.25">
      <c r="A1815" s="50" t="s">
        <v>10579</v>
      </c>
      <c r="B1815" s="50" t="s">
        <v>525</v>
      </c>
      <c r="C1815" s="50" t="s">
        <v>10580</v>
      </c>
      <c r="D1815" s="51">
        <v>666</v>
      </c>
      <c r="E1815" s="51" t="s">
        <v>952</v>
      </c>
      <c r="F1815" s="51" t="s">
        <v>973</v>
      </c>
      <c r="G1815" s="51" t="s">
        <v>974</v>
      </c>
      <c r="H1815" s="51" t="s">
        <v>975</v>
      </c>
    </row>
    <row r="1816" spans="1:8" ht="30" x14ac:dyDescent="0.25">
      <c r="A1816" s="50" t="s">
        <v>10581</v>
      </c>
      <c r="B1816" s="50" t="s">
        <v>525</v>
      </c>
      <c r="C1816" s="50" t="s">
        <v>10582</v>
      </c>
      <c r="D1816" s="51">
        <v>1272</v>
      </c>
      <c r="E1816" s="51" t="s">
        <v>914</v>
      </c>
      <c r="G1816" s="51" t="s">
        <v>10583</v>
      </c>
    </row>
    <row r="1817" spans="1:8" x14ac:dyDescent="0.25">
      <c r="A1817" s="50" t="s">
        <v>10584</v>
      </c>
      <c r="B1817" s="50" t="s">
        <v>525</v>
      </c>
      <c r="C1817" s="50" t="s">
        <v>10585</v>
      </c>
      <c r="D1817" s="51">
        <v>705</v>
      </c>
      <c r="E1817" s="51" t="s">
        <v>952</v>
      </c>
      <c r="F1817" s="51" t="s">
        <v>973</v>
      </c>
      <c r="G1817" s="51" t="s">
        <v>974</v>
      </c>
      <c r="H1817" s="51" t="s">
        <v>975</v>
      </c>
    </row>
    <row r="1818" spans="1:8" x14ac:dyDescent="0.25">
      <c r="A1818" s="50" t="s">
        <v>10586</v>
      </c>
      <c r="B1818" s="50" t="s">
        <v>525</v>
      </c>
      <c r="C1818" s="50" t="s">
        <v>10587</v>
      </c>
      <c r="D1818" s="51">
        <v>5976</v>
      </c>
      <c r="E1818" s="51" t="s">
        <v>914</v>
      </c>
      <c r="F1818" s="51" t="s">
        <v>973</v>
      </c>
      <c r="G1818" s="51" t="s">
        <v>974</v>
      </c>
      <c r="H1818" s="51" t="s">
        <v>975</v>
      </c>
    </row>
    <row r="1820" spans="1:8" x14ac:dyDescent="0.25">
      <c r="A1820" s="53" t="s">
        <v>892</v>
      </c>
      <c r="E1820" s="51"/>
    </row>
    <row r="1821" spans="1:8" x14ac:dyDescent="0.25">
      <c r="A1821" s="50" t="s">
        <v>10588</v>
      </c>
      <c r="B1821" s="50" t="s">
        <v>525</v>
      </c>
      <c r="C1821" s="50" t="s">
        <v>10589</v>
      </c>
      <c r="D1821" s="51">
        <v>1055</v>
      </c>
      <c r="E1821" s="51" t="s">
        <v>914</v>
      </c>
      <c r="G1821" s="51" t="s">
        <v>2224</v>
      </c>
    </row>
    <row r="1822" spans="1:8" ht="67.5" customHeight="1" x14ac:dyDescent="0.25">
      <c r="A1822" s="50" t="s">
        <v>10590</v>
      </c>
      <c r="B1822" s="50" t="s">
        <v>525</v>
      </c>
      <c r="C1822" s="50" t="s">
        <v>10591</v>
      </c>
      <c r="D1822" s="51">
        <v>2619</v>
      </c>
      <c r="E1822" s="51" t="s">
        <v>914</v>
      </c>
      <c r="F1822" s="51" t="s">
        <v>1248</v>
      </c>
      <c r="G1822" s="51" t="s">
        <v>10592</v>
      </c>
      <c r="H1822" s="51" t="s">
        <v>1250</v>
      </c>
    </row>
    <row r="1823" spans="1:8" ht="45" x14ac:dyDescent="0.25">
      <c r="A1823" s="50" t="s">
        <v>10593</v>
      </c>
      <c r="B1823" s="50" t="s">
        <v>525</v>
      </c>
      <c r="C1823" s="50" t="s">
        <v>10594</v>
      </c>
      <c r="D1823" s="51">
        <v>1146</v>
      </c>
      <c r="E1823" s="51" t="s">
        <v>914</v>
      </c>
      <c r="F1823" s="51" t="s">
        <v>10595</v>
      </c>
      <c r="G1823" s="51" t="s">
        <v>10596</v>
      </c>
      <c r="H1823" s="51" t="s">
        <v>10597</v>
      </c>
    </row>
    <row r="1824" spans="1:8" ht="30" x14ac:dyDescent="0.25">
      <c r="A1824" s="50" t="s">
        <v>10598</v>
      </c>
      <c r="B1824" s="50" t="s">
        <v>525</v>
      </c>
      <c r="C1824" s="50" t="s">
        <v>10599</v>
      </c>
      <c r="D1824" s="51">
        <v>9359</v>
      </c>
      <c r="E1824" s="51" t="s">
        <v>914</v>
      </c>
      <c r="F1824" s="51" t="s">
        <v>10600</v>
      </c>
      <c r="G1824" s="51" t="s">
        <v>10601</v>
      </c>
      <c r="H1824" s="51" t="s">
        <v>10602</v>
      </c>
    </row>
    <row r="1825" spans="1:8" ht="45" x14ac:dyDescent="0.25">
      <c r="A1825" s="50" t="s">
        <v>10603</v>
      </c>
      <c r="B1825" s="50" t="s">
        <v>525</v>
      </c>
      <c r="C1825" s="50" t="s">
        <v>10604</v>
      </c>
      <c r="D1825" s="51">
        <v>1521</v>
      </c>
      <c r="E1825" s="51" t="s">
        <v>914</v>
      </c>
      <c r="F1825" s="51" t="s">
        <v>10595</v>
      </c>
      <c r="G1825" s="51" t="s">
        <v>10596</v>
      </c>
      <c r="H1825" s="51" t="s">
        <v>10597</v>
      </c>
    </row>
    <row r="1826" spans="1:8" x14ac:dyDescent="0.25">
      <c r="A1826" s="50" t="s">
        <v>10605</v>
      </c>
      <c r="B1826" s="50" t="s">
        <v>525</v>
      </c>
      <c r="C1826" s="50" t="s">
        <v>10606</v>
      </c>
      <c r="D1826" s="51">
        <v>1790</v>
      </c>
      <c r="E1826" s="51" t="s">
        <v>914</v>
      </c>
      <c r="G1826" s="51" t="s">
        <v>8289</v>
      </c>
      <c r="H1826" s="51" t="s">
        <v>8290</v>
      </c>
    </row>
    <row r="1827" spans="1:8" ht="45" x14ac:dyDescent="0.25">
      <c r="A1827" s="50" t="s">
        <v>10607</v>
      </c>
      <c r="B1827" s="50" t="s">
        <v>525</v>
      </c>
      <c r="C1827" s="50" t="s">
        <v>10608</v>
      </c>
      <c r="D1827" s="51">
        <v>1399</v>
      </c>
      <c r="E1827" s="51" t="s">
        <v>914</v>
      </c>
      <c r="F1827" s="51" t="s">
        <v>10595</v>
      </c>
      <c r="G1827" s="51" t="s">
        <v>10596</v>
      </c>
      <c r="H1827" s="51" t="s">
        <v>10597</v>
      </c>
    </row>
    <row r="1828" spans="1:8" x14ac:dyDescent="0.25">
      <c r="A1828" s="50" t="s">
        <v>10609</v>
      </c>
      <c r="B1828" s="50" t="s">
        <v>525</v>
      </c>
      <c r="C1828" s="50" t="s">
        <v>10610</v>
      </c>
      <c r="D1828" s="51">
        <v>2694</v>
      </c>
      <c r="E1828" s="51" t="s">
        <v>914</v>
      </c>
      <c r="F1828" s="51" t="s">
        <v>1280</v>
      </c>
      <c r="G1828" s="51" t="s">
        <v>1591</v>
      </c>
      <c r="H1828" s="51" t="s">
        <v>2197</v>
      </c>
    </row>
    <row r="1829" spans="1:8" ht="30" x14ac:dyDescent="0.25">
      <c r="A1829" s="50" t="s">
        <v>10611</v>
      </c>
      <c r="B1829" s="50" t="s">
        <v>525</v>
      </c>
      <c r="C1829" s="50" t="s">
        <v>10612</v>
      </c>
      <c r="D1829" s="51">
        <v>3912</v>
      </c>
      <c r="E1829" s="51" t="s">
        <v>914</v>
      </c>
      <c r="F1829" s="51" t="s">
        <v>1280</v>
      </c>
      <c r="G1829" s="51" t="s">
        <v>4216</v>
      </c>
      <c r="H1829" s="51" t="s">
        <v>10613</v>
      </c>
    </row>
    <row r="1830" spans="1:8" x14ac:dyDescent="0.25">
      <c r="A1830" s="50" t="s">
        <v>10614</v>
      </c>
      <c r="B1830" s="50" t="s">
        <v>525</v>
      </c>
      <c r="C1830" s="50" t="s">
        <v>10615</v>
      </c>
      <c r="D1830" s="51">
        <v>906</v>
      </c>
      <c r="E1830" s="51" t="s">
        <v>914</v>
      </c>
      <c r="F1830" s="51" t="s">
        <v>10616</v>
      </c>
      <c r="G1830" s="51" t="s">
        <v>10617</v>
      </c>
      <c r="H1830" s="51" t="s">
        <v>10617</v>
      </c>
    </row>
    <row r="1831" spans="1:8" x14ac:dyDescent="0.25">
      <c r="A1831" s="50" t="s">
        <v>10618</v>
      </c>
      <c r="B1831" s="50" t="s">
        <v>525</v>
      </c>
      <c r="C1831" s="50" t="s">
        <v>10619</v>
      </c>
      <c r="D1831" s="51">
        <v>348</v>
      </c>
      <c r="E1831" s="51" t="s">
        <v>914</v>
      </c>
      <c r="G1831" s="51" t="s">
        <v>1386</v>
      </c>
    </row>
    <row r="1832" spans="1:8" ht="45" x14ac:dyDescent="0.25">
      <c r="A1832" s="50" t="s">
        <v>10620</v>
      </c>
      <c r="B1832" s="50" t="s">
        <v>525</v>
      </c>
      <c r="C1832" s="50" t="s">
        <v>10621</v>
      </c>
      <c r="D1832" s="51">
        <v>1443</v>
      </c>
      <c r="E1832" s="51" t="s">
        <v>914</v>
      </c>
      <c r="F1832" s="51" t="s">
        <v>1301</v>
      </c>
      <c r="G1832" s="51" t="s">
        <v>3591</v>
      </c>
      <c r="H1832" s="51" t="s">
        <v>1303</v>
      </c>
    </row>
    <row r="1833" spans="1:8" ht="45" x14ac:dyDescent="0.25">
      <c r="A1833" s="50" t="s">
        <v>10622</v>
      </c>
      <c r="B1833" s="50" t="s">
        <v>525</v>
      </c>
      <c r="C1833" s="50" t="s">
        <v>10623</v>
      </c>
      <c r="D1833" s="51">
        <v>2532</v>
      </c>
      <c r="E1833" s="51" t="s">
        <v>914</v>
      </c>
      <c r="F1833" s="51" t="s">
        <v>1301</v>
      </c>
      <c r="G1833" s="51" t="s">
        <v>4864</v>
      </c>
      <c r="H1833" s="51" t="s">
        <v>1303</v>
      </c>
    </row>
    <row r="1834" spans="1:8" ht="45" x14ac:dyDescent="0.25">
      <c r="A1834" s="50" t="s">
        <v>10624</v>
      </c>
      <c r="B1834" s="50" t="s">
        <v>525</v>
      </c>
      <c r="C1834" s="50" t="s">
        <v>10625</v>
      </c>
      <c r="D1834" s="51">
        <v>2040</v>
      </c>
      <c r="E1834" s="51" t="s">
        <v>914</v>
      </c>
      <c r="F1834" s="51" t="s">
        <v>1301</v>
      </c>
      <c r="G1834" s="51" t="s">
        <v>8221</v>
      </c>
      <c r="H1834" s="51" t="s">
        <v>1303</v>
      </c>
    </row>
    <row r="1835" spans="1:8" ht="45" x14ac:dyDescent="0.25">
      <c r="A1835" s="50" t="s">
        <v>10626</v>
      </c>
      <c r="B1835" s="50" t="s">
        <v>525</v>
      </c>
      <c r="C1835" s="50" t="s">
        <v>10627</v>
      </c>
      <c r="D1835" s="51">
        <v>2040</v>
      </c>
      <c r="E1835" s="51" t="s">
        <v>914</v>
      </c>
      <c r="F1835" s="51" t="s">
        <v>1301</v>
      </c>
      <c r="G1835" s="51" t="s">
        <v>3591</v>
      </c>
      <c r="H1835" s="51" t="s">
        <v>1303</v>
      </c>
    </row>
    <row r="1836" spans="1:8" x14ac:dyDescent="0.25">
      <c r="A1836" s="50" t="s">
        <v>10628</v>
      </c>
      <c r="B1836" s="50" t="s">
        <v>525</v>
      </c>
      <c r="C1836" s="50" t="s">
        <v>10629</v>
      </c>
      <c r="D1836" s="51">
        <v>378</v>
      </c>
      <c r="E1836" s="51" t="s">
        <v>914</v>
      </c>
      <c r="G1836" s="51" t="s">
        <v>10630</v>
      </c>
    </row>
    <row r="1837" spans="1:8" x14ac:dyDescent="0.25">
      <c r="A1837" s="50" t="s">
        <v>10631</v>
      </c>
      <c r="B1837" s="50" t="s">
        <v>525</v>
      </c>
      <c r="C1837" s="50" t="s">
        <v>10632</v>
      </c>
      <c r="D1837" s="51">
        <v>944</v>
      </c>
      <c r="E1837" s="51" t="s">
        <v>914</v>
      </c>
      <c r="G1837" s="51" t="s">
        <v>4494</v>
      </c>
    </row>
    <row r="1838" spans="1:8" ht="45" x14ac:dyDescent="0.25">
      <c r="A1838" s="50" t="s">
        <v>10633</v>
      </c>
      <c r="B1838" s="50" t="s">
        <v>525</v>
      </c>
      <c r="C1838" s="50" t="s">
        <v>10634</v>
      </c>
      <c r="D1838" s="51">
        <v>2810</v>
      </c>
      <c r="E1838" s="51" t="s">
        <v>914</v>
      </c>
      <c r="F1838" s="51" t="s">
        <v>10635</v>
      </c>
      <c r="G1838" s="51" t="s">
        <v>10636</v>
      </c>
      <c r="H1838" s="51" t="s">
        <v>10637</v>
      </c>
    </row>
    <row r="1839" spans="1:8" x14ac:dyDescent="0.25">
      <c r="A1839" s="50" t="s">
        <v>10638</v>
      </c>
      <c r="B1839" s="50" t="s">
        <v>525</v>
      </c>
      <c r="C1839" s="50" t="s">
        <v>10639</v>
      </c>
      <c r="D1839" s="51">
        <v>2474</v>
      </c>
      <c r="E1839" s="51" t="s">
        <v>952</v>
      </c>
      <c r="F1839" s="51" t="s">
        <v>973</v>
      </c>
      <c r="G1839" s="51" t="s">
        <v>948</v>
      </c>
      <c r="H1839" s="51" t="s">
        <v>1193</v>
      </c>
    </row>
    <row r="1840" spans="1:8" ht="30" x14ac:dyDescent="0.25">
      <c r="A1840" s="50" t="s">
        <v>10640</v>
      </c>
      <c r="B1840" s="50" t="s">
        <v>525</v>
      </c>
      <c r="C1840" s="50" t="s">
        <v>10641</v>
      </c>
      <c r="D1840" s="51">
        <v>2176</v>
      </c>
      <c r="E1840" s="51" t="s">
        <v>914</v>
      </c>
      <c r="F1840" s="51" t="s">
        <v>1321</v>
      </c>
      <c r="G1840" s="51" t="s">
        <v>10642</v>
      </c>
      <c r="H1840" s="51" t="s">
        <v>10149</v>
      </c>
    </row>
    <row r="1841" spans="1:8" ht="30" x14ac:dyDescent="0.25">
      <c r="A1841" s="50" t="s">
        <v>10643</v>
      </c>
      <c r="B1841" s="50" t="s">
        <v>525</v>
      </c>
      <c r="C1841" s="50" t="s">
        <v>10644</v>
      </c>
      <c r="D1841" s="51">
        <v>7573</v>
      </c>
      <c r="E1841" s="51" t="s">
        <v>914</v>
      </c>
      <c r="F1841" s="51" t="s">
        <v>1321</v>
      </c>
      <c r="G1841" s="51" t="s">
        <v>10642</v>
      </c>
      <c r="H1841" s="51" t="s">
        <v>10149</v>
      </c>
    </row>
    <row r="1842" spans="1:8" ht="30" x14ac:dyDescent="0.25">
      <c r="A1842" s="50" t="s">
        <v>10645</v>
      </c>
      <c r="B1842" s="50" t="s">
        <v>525</v>
      </c>
      <c r="C1842" s="50" t="s">
        <v>10646</v>
      </c>
      <c r="D1842" s="51">
        <v>3466</v>
      </c>
      <c r="E1842" s="51" t="s">
        <v>914</v>
      </c>
      <c r="F1842" s="51" t="s">
        <v>973</v>
      </c>
      <c r="G1842" s="51" t="s">
        <v>10647</v>
      </c>
      <c r="H1842" s="51" t="s">
        <v>4815</v>
      </c>
    </row>
    <row r="1843" spans="1:8" ht="45" x14ac:dyDescent="0.25">
      <c r="A1843" s="50" t="s">
        <v>10648</v>
      </c>
      <c r="B1843" s="50" t="s">
        <v>525</v>
      </c>
      <c r="C1843" s="50" t="s">
        <v>10649</v>
      </c>
      <c r="D1843" s="51">
        <v>2268</v>
      </c>
      <c r="E1843" s="51" t="s">
        <v>914</v>
      </c>
      <c r="F1843" s="51" t="s">
        <v>10650</v>
      </c>
      <c r="G1843" s="51" t="s">
        <v>10651</v>
      </c>
      <c r="H1843" s="51" t="s">
        <v>10652</v>
      </c>
    </row>
    <row r="1844" spans="1:8" x14ac:dyDescent="0.25">
      <c r="A1844" s="50" t="s">
        <v>10653</v>
      </c>
      <c r="B1844" s="50" t="s">
        <v>525</v>
      </c>
      <c r="C1844" s="50" t="s">
        <v>10654</v>
      </c>
      <c r="D1844" s="51">
        <v>3434</v>
      </c>
      <c r="E1844" s="51" t="s">
        <v>914</v>
      </c>
      <c r="F1844" s="51" t="s">
        <v>1541</v>
      </c>
      <c r="G1844" s="51" t="s">
        <v>10655</v>
      </c>
      <c r="H1844" s="51" t="s">
        <v>10656</v>
      </c>
    </row>
    <row r="1845" spans="1:8" ht="30" x14ac:dyDescent="0.25">
      <c r="A1845" s="50" t="s">
        <v>10657</v>
      </c>
      <c r="B1845" s="50" t="s">
        <v>525</v>
      </c>
      <c r="C1845" s="50" t="s">
        <v>10658</v>
      </c>
      <c r="D1845" s="51">
        <v>3686</v>
      </c>
      <c r="E1845" s="51" t="s">
        <v>952</v>
      </c>
      <c r="F1845" s="51" t="s">
        <v>10659</v>
      </c>
      <c r="G1845" s="51" t="s">
        <v>10660</v>
      </c>
      <c r="H1845" s="51" t="s">
        <v>10661</v>
      </c>
    </row>
    <row r="1846" spans="1:8" x14ac:dyDescent="0.25">
      <c r="A1846" s="50" t="s">
        <v>10662</v>
      </c>
      <c r="B1846" s="50" t="s">
        <v>525</v>
      </c>
      <c r="C1846" s="50" t="s">
        <v>10663</v>
      </c>
      <c r="D1846" s="51">
        <v>690</v>
      </c>
      <c r="E1846" s="51" t="s">
        <v>914</v>
      </c>
      <c r="G1846" s="51" t="s">
        <v>10664</v>
      </c>
      <c r="H1846" s="51" t="s">
        <v>3645</v>
      </c>
    </row>
    <row r="1847" spans="1:8" x14ac:dyDescent="0.25">
      <c r="A1847" s="50" t="s">
        <v>10665</v>
      </c>
      <c r="B1847" s="50" t="s">
        <v>525</v>
      </c>
      <c r="C1847" s="50" t="s">
        <v>10666</v>
      </c>
      <c r="D1847" s="51">
        <v>9974</v>
      </c>
      <c r="E1847" s="51" t="s">
        <v>914</v>
      </c>
      <c r="F1847" s="51" t="s">
        <v>2228</v>
      </c>
      <c r="G1847" s="51" t="s">
        <v>10667</v>
      </c>
      <c r="H1847" s="51" t="s">
        <v>10668</v>
      </c>
    </row>
    <row r="1848" spans="1:8" ht="30" x14ac:dyDescent="0.25">
      <c r="A1848" s="50" t="s">
        <v>10669</v>
      </c>
      <c r="B1848" s="50" t="s">
        <v>525</v>
      </c>
      <c r="C1848" s="50" t="s">
        <v>10670</v>
      </c>
      <c r="D1848" s="51">
        <v>16727</v>
      </c>
      <c r="E1848" s="51" t="s">
        <v>914</v>
      </c>
      <c r="F1848" s="51" t="s">
        <v>10671</v>
      </c>
      <c r="G1848" s="51" t="s">
        <v>10672</v>
      </c>
      <c r="H1848" s="51" t="s">
        <v>10673</v>
      </c>
    </row>
    <row r="1849" spans="1:8" ht="60" x14ac:dyDescent="0.25">
      <c r="A1849" s="50" t="s">
        <v>10674</v>
      </c>
      <c r="B1849" s="50" t="s">
        <v>525</v>
      </c>
      <c r="C1849" s="50" t="s">
        <v>10675</v>
      </c>
      <c r="D1849" s="51">
        <v>11545</v>
      </c>
      <c r="E1849" s="51" t="s">
        <v>914</v>
      </c>
      <c r="F1849" s="51" t="s">
        <v>10676</v>
      </c>
      <c r="G1849" s="51" t="s">
        <v>10677</v>
      </c>
      <c r="H1849" s="51" t="s">
        <v>10678</v>
      </c>
    </row>
    <row r="1850" spans="1:8" ht="60" x14ac:dyDescent="0.25">
      <c r="A1850" s="50" t="s">
        <v>10679</v>
      </c>
      <c r="B1850" s="50" t="s">
        <v>525</v>
      </c>
      <c r="C1850" s="50" t="s">
        <v>10680</v>
      </c>
      <c r="D1850" s="51">
        <v>10470</v>
      </c>
      <c r="E1850" s="51" t="s">
        <v>914</v>
      </c>
      <c r="F1850" s="51" t="s">
        <v>973</v>
      </c>
      <c r="G1850" s="51" t="s">
        <v>10681</v>
      </c>
      <c r="H1850" s="51" t="s">
        <v>10682</v>
      </c>
    </row>
    <row r="1851" spans="1:8" x14ac:dyDescent="0.25">
      <c r="A1851" s="50" t="s">
        <v>10683</v>
      </c>
      <c r="B1851" s="50" t="s">
        <v>525</v>
      </c>
      <c r="C1851" s="50" t="s">
        <v>10684</v>
      </c>
      <c r="D1851" s="51">
        <v>682</v>
      </c>
      <c r="E1851" s="51" t="s">
        <v>914</v>
      </c>
      <c r="G1851" s="51" t="s">
        <v>10685</v>
      </c>
      <c r="H1851" s="51" t="s">
        <v>10686</v>
      </c>
    </row>
    <row r="1852" spans="1:8" x14ac:dyDescent="0.25">
      <c r="A1852" s="50" t="s">
        <v>10687</v>
      </c>
      <c r="B1852" s="50" t="s">
        <v>525</v>
      </c>
      <c r="C1852" s="50" t="s">
        <v>10688</v>
      </c>
      <c r="D1852" s="51">
        <v>3188</v>
      </c>
      <c r="E1852" s="51" t="s">
        <v>914</v>
      </c>
      <c r="G1852" s="51" t="s">
        <v>6710</v>
      </c>
      <c r="H1852" s="51" t="s">
        <v>5074</v>
      </c>
    </row>
    <row r="1853" spans="1:8" ht="30" x14ac:dyDescent="0.25">
      <c r="A1853" s="50" t="s">
        <v>10689</v>
      </c>
      <c r="B1853" s="50" t="s">
        <v>525</v>
      </c>
      <c r="C1853" s="50" t="s">
        <v>10690</v>
      </c>
      <c r="D1853" s="51">
        <v>507</v>
      </c>
      <c r="E1853" s="51" t="s">
        <v>1062</v>
      </c>
      <c r="F1853" s="51" t="s">
        <v>1087</v>
      </c>
      <c r="G1853" s="51" t="s">
        <v>2085</v>
      </c>
      <c r="H1853" s="51" t="s">
        <v>1902</v>
      </c>
    </row>
    <row r="1854" spans="1:8" x14ac:dyDescent="0.25">
      <c r="A1854" s="50" t="s">
        <v>10691</v>
      </c>
      <c r="B1854" s="50" t="s">
        <v>525</v>
      </c>
      <c r="C1854" s="50" t="s">
        <v>10692</v>
      </c>
      <c r="D1854" s="51">
        <v>7993</v>
      </c>
      <c r="E1854" s="51" t="s">
        <v>914</v>
      </c>
      <c r="G1854" s="51" t="s">
        <v>6710</v>
      </c>
      <c r="H1854" s="51" t="s">
        <v>10693</v>
      </c>
    </row>
    <row r="1855" spans="1:8" x14ac:dyDescent="0.25">
      <c r="A1855" s="50" t="s">
        <v>10694</v>
      </c>
      <c r="B1855" s="50" t="s">
        <v>525</v>
      </c>
      <c r="C1855" s="50" t="s">
        <v>10695</v>
      </c>
      <c r="D1855" s="51">
        <v>3461</v>
      </c>
      <c r="E1855" s="51" t="s">
        <v>952</v>
      </c>
      <c r="G1855" s="51" t="s">
        <v>10696</v>
      </c>
    </row>
    <row r="1856" spans="1:8" x14ac:dyDescent="0.25">
      <c r="A1856" s="50" t="s">
        <v>10697</v>
      </c>
      <c r="B1856" s="50" t="s">
        <v>525</v>
      </c>
      <c r="C1856" s="50" t="s">
        <v>10698</v>
      </c>
      <c r="D1856" s="51">
        <v>4546</v>
      </c>
      <c r="E1856" s="51" t="s">
        <v>914</v>
      </c>
      <c r="G1856" s="51" t="s">
        <v>10699</v>
      </c>
    </row>
    <row r="1857" spans="1:8" x14ac:dyDescent="0.25">
      <c r="A1857" s="50" t="s">
        <v>10700</v>
      </c>
      <c r="B1857" s="50" t="s">
        <v>525</v>
      </c>
      <c r="C1857" s="50" t="s">
        <v>10701</v>
      </c>
      <c r="D1857" s="51">
        <v>3645</v>
      </c>
      <c r="E1857" s="51" t="s">
        <v>914</v>
      </c>
      <c r="F1857" s="51" t="s">
        <v>1280</v>
      </c>
      <c r="G1857" s="51" t="s">
        <v>934</v>
      </c>
      <c r="H1857" s="51" t="s">
        <v>2197</v>
      </c>
    </row>
    <row r="1858" spans="1:8" x14ac:dyDescent="0.25">
      <c r="A1858" s="50" t="s">
        <v>10702</v>
      </c>
      <c r="B1858" s="50" t="s">
        <v>525</v>
      </c>
      <c r="C1858" s="50" t="s">
        <v>10703</v>
      </c>
      <c r="D1858" s="51">
        <v>6788</v>
      </c>
      <c r="E1858" s="51" t="s">
        <v>914</v>
      </c>
      <c r="G1858" s="51" t="s">
        <v>10704</v>
      </c>
      <c r="H1858" s="51" t="s">
        <v>10705</v>
      </c>
    </row>
    <row r="1859" spans="1:8" ht="30" x14ac:dyDescent="0.25">
      <c r="A1859" s="50" t="s">
        <v>10706</v>
      </c>
      <c r="B1859" s="50" t="s">
        <v>525</v>
      </c>
      <c r="C1859" s="50" t="s">
        <v>10707</v>
      </c>
      <c r="D1859" s="51">
        <v>4553</v>
      </c>
      <c r="E1859" s="51" t="s">
        <v>914</v>
      </c>
      <c r="F1859" s="51" t="s">
        <v>2428</v>
      </c>
      <c r="G1859" s="51" t="s">
        <v>10708</v>
      </c>
      <c r="H1859" s="51" t="s">
        <v>10709</v>
      </c>
    </row>
    <row r="1860" spans="1:8" x14ac:dyDescent="0.25">
      <c r="A1860" s="50" t="s">
        <v>10710</v>
      </c>
      <c r="B1860" s="50" t="s">
        <v>525</v>
      </c>
      <c r="C1860" s="50" t="s">
        <v>10711</v>
      </c>
      <c r="D1860" s="51">
        <v>12091</v>
      </c>
      <c r="E1860" s="51" t="s">
        <v>914</v>
      </c>
      <c r="G1860" s="51" t="s">
        <v>10712</v>
      </c>
      <c r="H1860" s="51" t="s">
        <v>10713</v>
      </c>
    </row>
    <row r="1861" spans="1:8" x14ac:dyDescent="0.25">
      <c r="A1861" s="50" t="s">
        <v>10714</v>
      </c>
      <c r="B1861" s="50" t="s">
        <v>525</v>
      </c>
      <c r="C1861" s="50" t="s">
        <v>10715</v>
      </c>
      <c r="D1861" s="51">
        <v>1931</v>
      </c>
      <c r="E1861" s="51" t="s">
        <v>914</v>
      </c>
      <c r="G1861" s="51" t="s">
        <v>960</v>
      </c>
    </row>
    <row r="1862" spans="1:8" ht="30" x14ac:dyDescent="0.25">
      <c r="A1862" s="50" t="s">
        <v>10716</v>
      </c>
      <c r="B1862" s="50" t="s">
        <v>525</v>
      </c>
      <c r="C1862" s="50" t="s">
        <v>10717</v>
      </c>
      <c r="D1862" s="51">
        <v>6158</v>
      </c>
      <c r="E1862" s="51" t="s">
        <v>914</v>
      </c>
      <c r="F1862" s="51" t="s">
        <v>4130</v>
      </c>
      <c r="G1862" s="51" t="s">
        <v>10718</v>
      </c>
      <c r="H1862" s="51" t="s">
        <v>4132</v>
      </c>
    </row>
    <row r="1863" spans="1:8" x14ac:dyDescent="0.25">
      <c r="A1863" s="50" t="s">
        <v>10719</v>
      </c>
      <c r="B1863" s="50" t="s">
        <v>525</v>
      </c>
      <c r="C1863" s="50" t="s">
        <v>10720</v>
      </c>
      <c r="D1863" s="51">
        <v>1812</v>
      </c>
      <c r="E1863" s="51" t="s">
        <v>914</v>
      </c>
      <c r="G1863" s="51" t="s">
        <v>1399</v>
      </c>
    </row>
    <row r="1864" spans="1:8" ht="45" x14ac:dyDescent="0.25">
      <c r="A1864" s="50" t="s">
        <v>10721</v>
      </c>
      <c r="B1864" s="50" t="s">
        <v>525</v>
      </c>
      <c r="C1864" s="50" t="s">
        <v>10722</v>
      </c>
      <c r="D1864" s="51">
        <v>1424</v>
      </c>
      <c r="E1864" s="51" t="s">
        <v>914</v>
      </c>
      <c r="F1864" s="51" t="s">
        <v>10723</v>
      </c>
      <c r="G1864" s="51" t="s">
        <v>10724</v>
      </c>
      <c r="H1864" s="51" t="s">
        <v>10725</v>
      </c>
    </row>
    <row r="1865" spans="1:8" x14ac:dyDescent="0.25">
      <c r="A1865" s="50" t="s">
        <v>10726</v>
      </c>
      <c r="B1865" s="50" t="s">
        <v>525</v>
      </c>
      <c r="C1865" s="50" t="s">
        <v>10727</v>
      </c>
      <c r="D1865" s="51">
        <v>3922</v>
      </c>
      <c r="E1865" s="51" t="s">
        <v>914</v>
      </c>
      <c r="G1865" s="51" t="s">
        <v>10728</v>
      </c>
      <c r="H1865" s="51" t="s">
        <v>5049</v>
      </c>
    </row>
    <row r="1866" spans="1:8" ht="75" x14ac:dyDescent="0.25">
      <c r="A1866" s="50" t="s">
        <v>10729</v>
      </c>
      <c r="B1866" s="50" t="s">
        <v>525</v>
      </c>
      <c r="C1866" s="50" t="s">
        <v>10730</v>
      </c>
      <c r="D1866" s="51">
        <v>3797</v>
      </c>
      <c r="E1866" s="51" t="s">
        <v>952</v>
      </c>
      <c r="F1866" s="51" t="s">
        <v>4399</v>
      </c>
      <c r="G1866" s="51" t="s">
        <v>10731</v>
      </c>
      <c r="H1866" s="51" t="s">
        <v>8612</v>
      </c>
    </row>
    <row r="1867" spans="1:8" ht="30" x14ac:dyDescent="0.25">
      <c r="A1867" s="50" t="s">
        <v>10732</v>
      </c>
      <c r="B1867" s="50" t="s">
        <v>525</v>
      </c>
      <c r="C1867" s="50" t="s">
        <v>10733</v>
      </c>
      <c r="D1867" s="51">
        <v>567</v>
      </c>
      <c r="E1867" s="51" t="s">
        <v>914</v>
      </c>
      <c r="F1867" s="51" t="s">
        <v>3547</v>
      </c>
      <c r="G1867" s="51" t="s">
        <v>10734</v>
      </c>
      <c r="H1867" s="51" t="s">
        <v>10735</v>
      </c>
    </row>
    <row r="1868" spans="1:8" ht="30" x14ac:dyDescent="0.25">
      <c r="A1868" s="50" t="s">
        <v>10736</v>
      </c>
      <c r="B1868" s="50" t="s">
        <v>525</v>
      </c>
      <c r="C1868" s="50" t="s">
        <v>10737</v>
      </c>
      <c r="D1868" s="51">
        <v>2068</v>
      </c>
      <c r="E1868" s="51" t="s">
        <v>914</v>
      </c>
      <c r="F1868" s="51" t="s">
        <v>3547</v>
      </c>
      <c r="G1868" s="51" t="s">
        <v>10738</v>
      </c>
      <c r="H1868" s="51" t="s">
        <v>3549</v>
      </c>
    </row>
    <row r="1869" spans="1:8" x14ac:dyDescent="0.25">
      <c r="A1869" s="50" t="s">
        <v>10739</v>
      </c>
      <c r="B1869" s="50" t="s">
        <v>525</v>
      </c>
      <c r="C1869" s="50" t="s">
        <v>10740</v>
      </c>
      <c r="D1869" s="51">
        <v>1564</v>
      </c>
      <c r="E1869" s="51" t="s">
        <v>914</v>
      </c>
      <c r="G1869" s="51" t="s">
        <v>1399</v>
      </c>
    </row>
    <row r="1870" spans="1:8" ht="45" x14ac:dyDescent="0.25">
      <c r="A1870" s="50" t="s">
        <v>10741</v>
      </c>
      <c r="B1870" s="50" t="s">
        <v>525</v>
      </c>
      <c r="C1870" s="50" t="s">
        <v>10742</v>
      </c>
      <c r="D1870" s="51">
        <v>231</v>
      </c>
      <c r="E1870" s="51" t="s">
        <v>914</v>
      </c>
      <c r="F1870" s="51" t="s">
        <v>10723</v>
      </c>
      <c r="G1870" s="51" t="s">
        <v>10724</v>
      </c>
      <c r="H1870" s="51" t="s">
        <v>10725</v>
      </c>
    </row>
    <row r="1871" spans="1:8" ht="45" x14ac:dyDescent="0.25">
      <c r="A1871" s="50" t="s">
        <v>10743</v>
      </c>
      <c r="B1871" s="50" t="s">
        <v>525</v>
      </c>
      <c r="C1871" s="50" t="s">
        <v>10744</v>
      </c>
      <c r="D1871" s="51">
        <v>6123</v>
      </c>
      <c r="E1871" s="51" t="s">
        <v>914</v>
      </c>
      <c r="F1871" s="51" t="s">
        <v>1953</v>
      </c>
      <c r="G1871" s="51" t="s">
        <v>1954</v>
      </c>
      <c r="H1871" s="51" t="s">
        <v>10140</v>
      </c>
    </row>
    <row r="1873" spans="1:8" x14ac:dyDescent="0.25">
      <c r="A1873" s="53" t="s">
        <v>890</v>
      </c>
      <c r="E1873" s="51"/>
    </row>
    <row r="1874" spans="1:8" ht="30" x14ac:dyDescent="0.25">
      <c r="A1874" s="50" t="s">
        <v>5037</v>
      </c>
      <c r="B1874" s="50" t="s">
        <v>525</v>
      </c>
      <c r="C1874" s="50" t="s">
        <v>5038</v>
      </c>
      <c r="D1874" s="51">
        <v>4201</v>
      </c>
      <c r="E1874" s="51" t="s">
        <v>914</v>
      </c>
      <c r="F1874" s="51" t="s">
        <v>1280</v>
      </c>
      <c r="G1874" s="51" t="s">
        <v>925</v>
      </c>
      <c r="H1874" s="51" t="s">
        <v>2677</v>
      </c>
    </row>
    <row r="1875" spans="1:8" x14ac:dyDescent="0.25">
      <c r="A1875" s="50" t="s">
        <v>5039</v>
      </c>
      <c r="B1875" s="50" t="s">
        <v>525</v>
      </c>
      <c r="C1875" s="50" t="s">
        <v>5040</v>
      </c>
      <c r="D1875" s="51">
        <v>2443</v>
      </c>
      <c r="E1875" s="51" t="s">
        <v>914</v>
      </c>
      <c r="F1875" s="51" t="s">
        <v>1726</v>
      </c>
      <c r="G1875" s="51" t="s">
        <v>1727</v>
      </c>
      <c r="H1875" s="51" t="s">
        <v>2318</v>
      </c>
    </row>
    <row r="1876" spans="1:8" ht="30" x14ac:dyDescent="0.25">
      <c r="A1876" s="50" t="s">
        <v>5041</v>
      </c>
      <c r="B1876" s="50" t="s">
        <v>525</v>
      </c>
      <c r="C1876" s="50" t="s">
        <v>5042</v>
      </c>
      <c r="D1876" s="51">
        <v>6003</v>
      </c>
      <c r="E1876" s="51" t="s">
        <v>914</v>
      </c>
      <c r="F1876" s="51" t="s">
        <v>5043</v>
      </c>
      <c r="G1876" s="51" t="s">
        <v>5044</v>
      </c>
      <c r="H1876" s="51" t="s">
        <v>5045</v>
      </c>
    </row>
    <row r="1877" spans="1:8" ht="30" x14ac:dyDescent="0.25">
      <c r="A1877" s="50" t="s">
        <v>5046</v>
      </c>
      <c r="B1877" s="50" t="s">
        <v>525</v>
      </c>
      <c r="C1877" s="50" t="s">
        <v>5047</v>
      </c>
      <c r="D1877" s="51">
        <v>5403</v>
      </c>
      <c r="E1877" s="51" t="s">
        <v>914</v>
      </c>
      <c r="G1877" s="51" t="s">
        <v>5048</v>
      </c>
      <c r="H1877" s="51" t="s">
        <v>5049</v>
      </c>
    </row>
    <row r="1878" spans="1:8" x14ac:dyDescent="0.25">
      <c r="A1878" s="50" t="s">
        <v>5050</v>
      </c>
      <c r="B1878" s="50" t="s">
        <v>525</v>
      </c>
      <c r="C1878" s="50" t="s">
        <v>5051</v>
      </c>
      <c r="D1878" s="51">
        <v>264</v>
      </c>
      <c r="E1878" s="51" t="s">
        <v>952</v>
      </c>
      <c r="G1878" s="51" t="s">
        <v>4102</v>
      </c>
    </row>
    <row r="1879" spans="1:8" x14ac:dyDescent="0.25">
      <c r="A1879" s="50" t="s">
        <v>5052</v>
      </c>
      <c r="B1879" s="50" t="s">
        <v>525</v>
      </c>
      <c r="C1879" s="50" t="s">
        <v>5053</v>
      </c>
      <c r="D1879" s="51">
        <v>315</v>
      </c>
      <c r="E1879" s="51" t="s">
        <v>952</v>
      </c>
      <c r="F1879" s="51" t="s">
        <v>1087</v>
      </c>
      <c r="G1879" s="51" t="s">
        <v>5054</v>
      </c>
      <c r="H1879" s="51" t="s">
        <v>1902</v>
      </c>
    </row>
    <row r="1880" spans="1:8" x14ac:dyDescent="0.25">
      <c r="A1880" s="50" t="s">
        <v>5055</v>
      </c>
      <c r="B1880" s="50" t="s">
        <v>525</v>
      </c>
      <c r="C1880" s="50" t="s">
        <v>10745</v>
      </c>
      <c r="D1880" s="51">
        <v>1657</v>
      </c>
      <c r="E1880" s="51" t="s">
        <v>914</v>
      </c>
      <c r="F1880" s="51" t="s">
        <v>973</v>
      </c>
      <c r="G1880" s="51" t="s">
        <v>5057</v>
      </c>
      <c r="H1880" s="51" t="s">
        <v>5058</v>
      </c>
    </row>
    <row r="1881" spans="1:8" x14ac:dyDescent="0.25">
      <c r="A1881" s="50" t="s">
        <v>5059</v>
      </c>
      <c r="B1881" s="50" t="s">
        <v>525</v>
      </c>
      <c r="C1881" s="50" t="s">
        <v>5060</v>
      </c>
      <c r="D1881" s="51">
        <v>4636</v>
      </c>
      <c r="E1881" s="51" t="s">
        <v>914</v>
      </c>
      <c r="G1881" s="51" t="s">
        <v>5061</v>
      </c>
      <c r="H1881" s="51" t="s">
        <v>5062</v>
      </c>
    </row>
    <row r="1882" spans="1:8" ht="45" x14ac:dyDescent="0.25">
      <c r="A1882" s="50" t="s">
        <v>5063</v>
      </c>
      <c r="B1882" s="50" t="s">
        <v>525</v>
      </c>
      <c r="C1882" s="50" t="s">
        <v>5064</v>
      </c>
      <c r="D1882" s="51">
        <v>5400</v>
      </c>
      <c r="E1882" s="51" t="s">
        <v>914</v>
      </c>
      <c r="F1882" s="51" t="s">
        <v>1321</v>
      </c>
      <c r="G1882" s="51" t="s">
        <v>1831</v>
      </c>
      <c r="H1882" s="51" t="s">
        <v>5065</v>
      </c>
    </row>
    <row r="1883" spans="1:8" ht="30" x14ac:dyDescent="0.25">
      <c r="A1883" s="50" t="s">
        <v>5066</v>
      </c>
      <c r="B1883" s="50" t="s">
        <v>525</v>
      </c>
      <c r="C1883" s="50" t="s">
        <v>10746</v>
      </c>
      <c r="D1883" s="51">
        <v>5377</v>
      </c>
      <c r="E1883" s="51" t="s">
        <v>914</v>
      </c>
      <c r="F1883" s="51" t="s">
        <v>3547</v>
      </c>
      <c r="G1883" s="51" t="s">
        <v>2644</v>
      </c>
      <c r="H1883" s="51" t="s">
        <v>6987</v>
      </c>
    </row>
    <row r="1884" spans="1:8" x14ac:dyDescent="0.25">
      <c r="A1884" s="50" t="s">
        <v>5069</v>
      </c>
      <c r="B1884" s="50" t="s">
        <v>525</v>
      </c>
      <c r="C1884" s="50" t="s">
        <v>5070</v>
      </c>
      <c r="D1884" s="51">
        <v>1707</v>
      </c>
      <c r="E1884" s="51" t="s">
        <v>952</v>
      </c>
      <c r="F1884" s="51" t="s">
        <v>1198</v>
      </c>
      <c r="G1884" s="51" t="s">
        <v>1199</v>
      </c>
      <c r="H1884" s="51" t="s">
        <v>1200</v>
      </c>
    </row>
    <row r="1885" spans="1:8" x14ac:dyDescent="0.25">
      <c r="A1885" s="50" t="s">
        <v>5071</v>
      </c>
      <c r="B1885" s="50" t="s">
        <v>525</v>
      </c>
      <c r="C1885" s="50" t="s">
        <v>5072</v>
      </c>
      <c r="D1885" s="51">
        <v>708</v>
      </c>
      <c r="E1885" s="51" t="s">
        <v>914</v>
      </c>
      <c r="G1885" s="51" t="s">
        <v>5073</v>
      </c>
      <c r="H1885" s="51" t="s">
        <v>5074</v>
      </c>
    </row>
    <row r="1886" spans="1:8" x14ac:dyDescent="0.25">
      <c r="A1886" s="50" t="s">
        <v>5075</v>
      </c>
      <c r="B1886" s="50" t="s">
        <v>525</v>
      </c>
      <c r="C1886" s="50" t="s">
        <v>5076</v>
      </c>
      <c r="D1886" s="51">
        <v>1334</v>
      </c>
      <c r="E1886" s="51" t="s">
        <v>914</v>
      </c>
      <c r="G1886" s="51" t="s">
        <v>5077</v>
      </c>
    </row>
    <row r="1887" spans="1:8" x14ac:dyDescent="0.25">
      <c r="A1887" s="50" t="s">
        <v>5078</v>
      </c>
      <c r="B1887" s="50" t="s">
        <v>525</v>
      </c>
      <c r="C1887" s="50" t="s">
        <v>10747</v>
      </c>
      <c r="D1887" s="51">
        <v>582</v>
      </c>
      <c r="E1887" s="51" t="s">
        <v>914</v>
      </c>
      <c r="G1887" s="51" t="s">
        <v>5080</v>
      </c>
    </row>
    <row r="1888" spans="1:8" x14ac:dyDescent="0.25">
      <c r="A1888" s="50" t="s">
        <v>5081</v>
      </c>
      <c r="B1888" s="50" t="s">
        <v>525</v>
      </c>
      <c r="C1888" s="50" t="s">
        <v>5082</v>
      </c>
      <c r="D1888" s="51">
        <v>574</v>
      </c>
      <c r="E1888" s="51" t="s">
        <v>914</v>
      </c>
      <c r="G1888" s="51" t="s">
        <v>5073</v>
      </c>
      <c r="H1888" s="51" t="s">
        <v>5074</v>
      </c>
    </row>
    <row r="1889" spans="1:8" ht="30" x14ac:dyDescent="0.25">
      <c r="A1889" s="50" t="s">
        <v>5083</v>
      </c>
      <c r="B1889" s="50" t="s">
        <v>525</v>
      </c>
      <c r="C1889" s="50" t="s">
        <v>5084</v>
      </c>
      <c r="D1889" s="51">
        <v>1032</v>
      </c>
      <c r="E1889" s="51" t="s">
        <v>914</v>
      </c>
      <c r="G1889" s="51" t="s">
        <v>5085</v>
      </c>
      <c r="H1889" s="51" t="s">
        <v>1747</v>
      </c>
    </row>
    <row r="1890" spans="1:8" x14ac:dyDescent="0.25">
      <c r="A1890" s="50" t="s">
        <v>5086</v>
      </c>
      <c r="B1890" s="50" t="s">
        <v>525</v>
      </c>
      <c r="C1890" s="50" t="s">
        <v>5087</v>
      </c>
      <c r="D1890" s="51">
        <v>2581</v>
      </c>
      <c r="E1890" s="51" t="s">
        <v>914</v>
      </c>
      <c r="G1890" s="51" t="s">
        <v>5088</v>
      </c>
      <c r="H1890" s="51" t="s">
        <v>5089</v>
      </c>
    </row>
    <row r="1891" spans="1:8" x14ac:dyDescent="0.25">
      <c r="A1891" s="50" t="s">
        <v>5090</v>
      </c>
      <c r="B1891" s="50" t="s">
        <v>525</v>
      </c>
      <c r="C1891" s="50" t="s">
        <v>5091</v>
      </c>
      <c r="D1891" s="51">
        <v>979</v>
      </c>
      <c r="E1891" s="51" t="s">
        <v>914</v>
      </c>
      <c r="G1891" s="51" t="s">
        <v>5073</v>
      </c>
      <c r="H1891" s="51" t="s">
        <v>5074</v>
      </c>
    </row>
    <row r="1892" spans="1:8" x14ac:dyDescent="0.25">
      <c r="A1892" s="50" t="s">
        <v>5092</v>
      </c>
      <c r="B1892" s="50" t="s">
        <v>525</v>
      </c>
      <c r="C1892" s="50" t="s">
        <v>5093</v>
      </c>
      <c r="D1892" s="51">
        <v>4129</v>
      </c>
      <c r="E1892" s="51" t="s">
        <v>914</v>
      </c>
      <c r="G1892" s="51" t="s">
        <v>5073</v>
      </c>
      <c r="H1892" s="51" t="s">
        <v>5074</v>
      </c>
    </row>
    <row r="1893" spans="1:8" x14ac:dyDescent="0.25">
      <c r="A1893" s="50" t="s">
        <v>5094</v>
      </c>
      <c r="B1893" s="50" t="s">
        <v>525</v>
      </c>
      <c r="C1893" s="50" t="s">
        <v>5095</v>
      </c>
      <c r="D1893" s="51">
        <v>1443</v>
      </c>
      <c r="E1893" s="51" t="s">
        <v>914</v>
      </c>
      <c r="G1893" s="51" t="s">
        <v>5096</v>
      </c>
    </row>
    <row r="1894" spans="1:8" ht="60" x14ac:dyDescent="0.25">
      <c r="A1894" s="50" t="s">
        <v>5097</v>
      </c>
      <c r="B1894" s="50" t="s">
        <v>525</v>
      </c>
      <c r="C1894" s="50" t="s">
        <v>5098</v>
      </c>
      <c r="D1894" s="51">
        <v>2794</v>
      </c>
      <c r="E1894" s="51" t="s">
        <v>914</v>
      </c>
      <c r="F1894" s="51" t="s">
        <v>10748</v>
      </c>
      <c r="G1894" s="51" t="s">
        <v>1827</v>
      </c>
      <c r="H1894" s="51" t="s">
        <v>2268</v>
      </c>
    </row>
    <row r="1895" spans="1:8" x14ac:dyDescent="0.25">
      <c r="A1895" s="50" t="s">
        <v>5099</v>
      </c>
      <c r="B1895" s="50" t="s">
        <v>525</v>
      </c>
      <c r="C1895" s="50" t="s">
        <v>10749</v>
      </c>
      <c r="D1895" s="51">
        <v>5001</v>
      </c>
      <c r="E1895" s="51" t="s">
        <v>914</v>
      </c>
      <c r="G1895" s="51" t="s">
        <v>5073</v>
      </c>
      <c r="H1895" s="51" t="s">
        <v>5074</v>
      </c>
    </row>
    <row r="1896" spans="1:8" ht="30" x14ac:dyDescent="0.25">
      <c r="A1896" s="50" t="s">
        <v>5101</v>
      </c>
      <c r="B1896" s="50" t="s">
        <v>525</v>
      </c>
      <c r="C1896" s="50" t="s">
        <v>5102</v>
      </c>
      <c r="D1896" s="51">
        <v>1679</v>
      </c>
      <c r="E1896" s="51" t="s">
        <v>914</v>
      </c>
      <c r="F1896" s="51" t="s">
        <v>1321</v>
      </c>
      <c r="G1896" s="51" t="s">
        <v>1322</v>
      </c>
      <c r="H1896" s="51" t="s">
        <v>5010</v>
      </c>
    </row>
    <row r="1897" spans="1:8" ht="60" x14ac:dyDescent="0.25">
      <c r="A1897" s="50" t="s">
        <v>5103</v>
      </c>
      <c r="B1897" s="50" t="s">
        <v>525</v>
      </c>
      <c r="C1897" s="50" t="s">
        <v>5104</v>
      </c>
      <c r="D1897" s="51">
        <v>3718</v>
      </c>
      <c r="E1897" s="51" t="s">
        <v>914</v>
      </c>
      <c r="F1897" s="51" t="s">
        <v>2228</v>
      </c>
      <c r="G1897" s="51" t="s">
        <v>2975</v>
      </c>
      <c r="H1897" s="51" t="s">
        <v>5105</v>
      </c>
    </row>
    <row r="1898" spans="1:8" x14ac:dyDescent="0.25">
      <c r="A1898" s="50" t="s">
        <v>5106</v>
      </c>
      <c r="B1898" s="50" t="s">
        <v>525</v>
      </c>
      <c r="C1898" s="50" t="s">
        <v>5107</v>
      </c>
      <c r="D1898" s="51">
        <v>433</v>
      </c>
      <c r="E1898" s="51" t="s">
        <v>952</v>
      </c>
      <c r="G1898" s="51" t="s">
        <v>5108</v>
      </c>
    </row>
    <row r="1899" spans="1:8" x14ac:dyDescent="0.25">
      <c r="A1899" s="50" t="s">
        <v>5109</v>
      </c>
      <c r="B1899" s="50" t="s">
        <v>525</v>
      </c>
      <c r="C1899" s="50" t="s">
        <v>5110</v>
      </c>
      <c r="D1899" s="51">
        <v>3909</v>
      </c>
      <c r="E1899" s="51" t="s">
        <v>952</v>
      </c>
      <c r="F1899" s="51" t="s">
        <v>973</v>
      </c>
      <c r="G1899" s="51" t="s">
        <v>974</v>
      </c>
      <c r="H1899" s="51" t="s">
        <v>975</v>
      </c>
    </row>
    <row r="1900" spans="1:8" x14ac:dyDescent="0.25">
      <c r="A1900" s="50" t="s">
        <v>5111</v>
      </c>
      <c r="B1900" s="50" t="s">
        <v>525</v>
      </c>
      <c r="C1900" s="50" t="s">
        <v>5112</v>
      </c>
      <c r="D1900" s="51">
        <v>2498</v>
      </c>
      <c r="E1900" s="51" t="s">
        <v>952</v>
      </c>
      <c r="F1900" s="51" t="s">
        <v>973</v>
      </c>
      <c r="G1900" s="51" t="s">
        <v>974</v>
      </c>
      <c r="H1900" s="51" t="s">
        <v>975</v>
      </c>
    </row>
    <row r="1901" spans="1:8" x14ac:dyDescent="0.25">
      <c r="A1901" s="50" t="s">
        <v>5113</v>
      </c>
      <c r="B1901" s="50" t="s">
        <v>525</v>
      </c>
      <c r="C1901" s="50" t="s">
        <v>5114</v>
      </c>
      <c r="D1901" s="51">
        <v>2416</v>
      </c>
      <c r="E1901" s="51" t="s">
        <v>914</v>
      </c>
      <c r="F1901" s="51" t="s">
        <v>973</v>
      </c>
      <c r="G1901" s="51" t="s">
        <v>5115</v>
      </c>
      <c r="H1901" s="51" t="s">
        <v>975</v>
      </c>
    </row>
    <row r="1902" spans="1:8" x14ac:dyDescent="0.25">
      <c r="A1902" s="50" t="s">
        <v>5116</v>
      </c>
      <c r="B1902" s="50" t="s">
        <v>525</v>
      </c>
      <c r="C1902" s="50" t="s">
        <v>5117</v>
      </c>
      <c r="D1902" s="51">
        <v>1799</v>
      </c>
      <c r="E1902" s="51" t="s">
        <v>914</v>
      </c>
      <c r="F1902" s="51" t="s">
        <v>973</v>
      </c>
      <c r="G1902" s="51" t="s">
        <v>5115</v>
      </c>
      <c r="H1902" s="51" t="s">
        <v>975</v>
      </c>
    </row>
    <row r="1903" spans="1:8" x14ac:dyDescent="0.25">
      <c r="A1903" s="50" t="s">
        <v>5118</v>
      </c>
      <c r="B1903" s="50" t="s">
        <v>525</v>
      </c>
      <c r="C1903" s="50" t="s">
        <v>5119</v>
      </c>
      <c r="D1903" s="51">
        <v>1875</v>
      </c>
      <c r="E1903" s="51" t="s">
        <v>952</v>
      </c>
      <c r="F1903" s="51" t="s">
        <v>973</v>
      </c>
      <c r="G1903" s="51" t="s">
        <v>1192</v>
      </c>
      <c r="H1903" s="51" t="s">
        <v>10750</v>
      </c>
    </row>
    <row r="1904" spans="1:8" x14ac:dyDescent="0.25">
      <c r="A1904" s="50" t="s">
        <v>5120</v>
      </c>
      <c r="B1904" s="50" t="s">
        <v>525</v>
      </c>
      <c r="C1904" s="50" t="s">
        <v>5121</v>
      </c>
      <c r="D1904" s="51">
        <v>953</v>
      </c>
      <c r="E1904" s="51" t="s">
        <v>914</v>
      </c>
      <c r="F1904" s="51" t="s">
        <v>929</v>
      </c>
      <c r="G1904" s="51" t="s">
        <v>5122</v>
      </c>
      <c r="H1904" s="51" t="s">
        <v>5123</v>
      </c>
    </row>
    <row r="1905" spans="1:8" x14ac:dyDescent="0.25">
      <c r="A1905" s="50" t="s">
        <v>5124</v>
      </c>
      <c r="B1905" s="50" t="s">
        <v>525</v>
      </c>
      <c r="C1905" s="50" t="s">
        <v>5125</v>
      </c>
      <c r="D1905" s="51">
        <v>4551</v>
      </c>
      <c r="E1905" s="51" t="s">
        <v>914</v>
      </c>
      <c r="G1905" s="51" t="s">
        <v>5126</v>
      </c>
    </row>
    <row r="1906" spans="1:8" ht="30" x14ac:dyDescent="0.25">
      <c r="A1906" s="50" t="s">
        <v>10751</v>
      </c>
      <c r="B1906" s="50" t="s">
        <v>525</v>
      </c>
      <c r="C1906" s="50" t="s">
        <v>10752</v>
      </c>
      <c r="D1906" s="51">
        <v>732</v>
      </c>
      <c r="E1906" s="51" t="s">
        <v>914</v>
      </c>
      <c r="F1906" s="51" t="s">
        <v>8004</v>
      </c>
      <c r="G1906" s="51" t="s">
        <v>8005</v>
      </c>
      <c r="H1906" s="51" t="s">
        <v>10753</v>
      </c>
    </row>
    <row r="1907" spans="1:8" x14ac:dyDescent="0.25">
      <c r="A1907" s="50" t="s">
        <v>5127</v>
      </c>
      <c r="B1907" s="50" t="s">
        <v>525</v>
      </c>
      <c r="C1907" s="50" t="s">
        <v>5128</v>
      </c>
      <c r="D1907" s="51">
        <v>2388</v>
      </c>
      <c r="E1907" s="51" t="s">
        <v>952</v>
      </c>
      <c r="F1907" s="51" t="s">
        <v>973</v>
      </c>
      <c r="G1907" s="51" t="s">
        <v>1192</v>
      </c>
      <c r="H1907" s="51" t="s">
        <v>10754</v>
      </c>
    </row>
    <row r="1908" spans="1:8" x14ac:dyDescent="0.25">
      <c r="A1908" s="50" t="s">
        <v>5129</v>
      </c>
      <c r="B1908" s="50" t="s">
        <v>525</v>
      </c>
      <c r="C1908" s="50" t="s">
        <v>10755</v>
      </c>
      <c r="D1908" s="51">
        <v>2537</v>
      </c>
      <c r="E1908" s="51" t="s">
        <v>952</v>
      </c>
      <c r="F1908" s="51" t="s">
        <v>973</v>
      </c>
      <c r="G1908" s="51" t="s">
        <v>5115</v>
      </c>
      <c r="H1908" s="51" t="s">
        <v>975</v>
      </c>
    </row>
    <row r="1909" spans="1:8" x14ac:dyDescent="0.25">
      <c r="A1909" s="50" t="s">
        <v>5131</v>
      </c>
      <c r="B1909" s="50" t="s">
        <v>525</v>
      </c>
      <c r="C1909" s="50" t="s">
        <v>5132</v>
      </c>
      <c r="D1909" s="51">
        <v>1990</v>
      </c>
      <c r="E1909" s="51" t="s">
        <v>952</v>
      </c>
      <c r="G1909" s="51" t="s">
        <v>5115</v>
      </c>
      <c r="H1909" s="51" t="s">
        <v>3113</v>
      </c>
    </row>
    <row r="1910" spans="1:8" x14ac:dyDescent="0.25">
      <c r="A1910" s="50" t="s">
        <v>5133</v>
      </c>
      <c r="B1910" s="50" t="s">
        <v>525</v>
      </c>
      <c r="C1910" s="50" t="s">
        <v>5134</v>
      </c>
      <c r="D1910" s="51">
        <v>2377</v>
      </c>
      <c r="E1910" s="51" t="s">
        <v>952</v>
      </c>
      <c r="F1910" s="51" t="s">
        <v>973</v>
      </c>
      <c r="G1910" s="51" t="s">
        <v>1192</v>
      </c>
      <c r="H1910" s="51" t="s">
        <v>975</v>
      </c>
    </row>
    <row r="1911" spans="1:8" x14ac:dyDescent="0.25">
      <c r="A1911" s="50" t="s">
        <v>5135</v>
      </c>
      <c r="B1911" s="50" t="s">
        <v>525</v>
      </c>
      <c r="C1911" s="50" t="s">
        <v>5136</v>
      </c>
      <c r="D1911" s="51">
        <v>4239</v>
      </c>
      <c r="E1911" s="51" t="s">
        <v>914</v>
      </c>
      <c r="G1911" s="51" t="s">
        <v>5137</v>
      </c>
    </row>
    <row r="1912" spans="1:8" x14ac:dyDescent="0.25">
      <c r="A1912" s="50" t="s">
        <v>5138</v>
      </c>
      <c r="B1912" s="50" t="s">
        <v>525</v>
      </c>
      <c r="C1912" s="50" t="s">
        <v>10756</v>
      </c>
      <c r="D1912" s="51">
        <v>1082</v>
      </c>
      <c r="E1912" s="51" t="s">
        <v>914</v>
      </c>
      <c r="F1912" s="51" t="s">
        <v>1280</v>
      </c>
      <c r="G1912" s="51" t="s">
        <v>2594</v>
      </c>
      <c r="H1912" s="51" t="s">
        <v>2197</v>
      </c>
    </row>
    <row r="1913" spans="1:8" ht="45" x14ac:dyDescent="0.25">
      <c r="A1913" s="50" t="s">
        <v>5140</v>
      </c>
      <c r="B1913" s="50" t="s">
        <v>525</v>
      </c>
      <c r="C1913" s="50" t="s">
        <v>5141</v>
      </c>
      <c r="D1913" s="51">
        <v>4833</v>
      </c>
      <c r="E1913" s="51" t="s">
        <v>914</v>
      </c>
      <c r="F1913" s="51" t="s">
        <v>973</v>
      </c>
      <c r="G1913" s="51" t="s">
        <v>5142</v>
      </c>
      <c r="H1913" s="51" t="s">
        <v>5143</v>
      </c>
    </row>
    <row r="1914" spans="1:8" ht="30" x14ac:dyDescent="0.25">
      <c r="A1914" s="50" t="s">
        <v>5144</v>
      </c>
      <c r="B1914" s="50" t="s">
        <v>525</v>
      </c>
      <c r="C1914" s="50" t="s">
        <v>10757</v>
      </c>
      <c r="D1914" s="51">
        <v>1788</v>
      </c>
      <c r="E1914" s="51" t="s">
        <v>914</v>
      </c>
      <c r="F1914" s="51" t="s">
        <v>4957</v>
      </c>
      <c r="G1914" s="51" t="s">
        <v>5146</v>
      </c>
      <c r="H1914" s="51" t="s">
        <v>4959</v>
      </c>
    </row>
    <row r="1915" spans="1:8" x14ac:dyDescent="0.25">
      <c r="A1915" s="50" t="s">
        <v>5147</v>
      </c>
      <c r="B1915" s="50" t="s">
        <v>525</v>
      </c>
      <c r="C1915" s="50" t="s">
        <v>10758</v>
      </c>
      <c r="D1915" s="51">
        <v>1482</v>
      </c>
      <c r="E1915" s="51" t="s">
        <v>952</v>
      </c>
      <c r="G1915" s="51" t="s">
        <v>2504</v>
      </c>
    </row>
    <row r="1916" spans="1:8" x14ac:dyDescent="0.25">
      <c r="A1916" s="50" t="s">
        <v>5149</v>
      </c>
      <c r="B1916" s="50" t="s">
        <v>525</v>
      </c>
      <c r="C1916" s="50" t="s">
        <v>5150</v>
      </c>
      <c r="D1916" s="51">
        <v>1068</v>
      </c>
      <c r="E1916" s="51" t="s">
        <v>914</v>
      </c>
      <c r="F1916" s="51" t="s">
        <v>973</v>
      </c>
      <c r="G1916" s="51" t="s">
        <v>4412</v>
      </c>
      <c r="H1916" s="51" t="s">
        <v>3976</v>
      </c>
    </row>
    <row r="1917" spans="1:8" x14ac:dyDescent="0.25">
      <c r="A1917" s="50" t="s">
        <v>5151</v>
      </c>
      <c r="B1917" s="50" t="s">
        <v>525</v>
      </c>
      <c r="C1917" s="50" t="s">
        <v>10759</v>
      </c>
      <c r="D1917" s="51">
        <v>1044</v>
      </c>
      <c r="E1917" s="51" t="s">
        <v>914</v>
      </c>
      <c r="G1917" s="51" t="s">
        <v>5153</v>
      </c>
      <c r="H1917" s="51" t="s">
        <v>3498</v>
      </c>
    </row>
    <row r="1918" spans="1:8" x14ac:dyDescent="0.25">
      <c r="A1918" s="50" t="s">
        <v>5154</v>
      </c>
      <c r="B1918" s="50" t="s">
        <v>525</v>
      </c>
      <c r="C1918" s="50" t="s">
        <v>5155</v>
      </c>
      <c r="D1918" s="51">
        <v>3379</v>
      </c>
      <c r="E1918" s="51" t="s">
        <v>914</v>
      </c>
      <c r="G1918" s="51" t="s">
        <v>5156</v>
      </c>
    </row>
    <row r="1919" spans="1:8" ht="60" x14ac:dyDescent="0.25">
      <c r="A1919" s="50" t="s">
        <v>5157</v>
      </c>
      <c r="B1919" s="50" t="s">
        <v>525</v>
      </c>
      <c r="C1919" s="50" t="s">
        <v>5158</v>
      </c>
      <c r="D1919" s="51">
        <v>6120</v>
      </c>
      <c r="E1919" s="51" t="s">
        <v>914</v>
      </c>
      <c r="F1919" s="51" t="s">
        <v>1553</v>
      </c>
      <c r="G1919" s="51" t="s">
        <v>5159</v>
      </c>
      <c r="H1919" s="51" t="s">
        <v>2259</v>
      </c>
    </row>
    <row r="1920" spans="1:8" ht="30" x14ac:dyDescent="0.25">
      <c r="A1920" s="50" t="s">
        <v>5160</v>
      </c>
      <c r="B1920" s="50" t="s">
        <v>525</v>
      </c>
      <c r="C1920" s="50" t="s">
        <v>10760</v>
      </c>
      <c r="D1920" s="51">
        <v>1335</v>
      </c>
      <c r="E1920" s="51" t="s">
        <v>914</v>
      </c>
      <c r="F1920" s="51" t="s">
        <v>5162</v>
      </c>
      <c r="G1920" s="51" t="s">
        <v>5163</v>
      </c>
      <c r="H1920" s="51" t="s">
        <v>5164</v>
      </c>
    </row>
    <row r="1921" spans="1:8" ht="30" x14ac:dyDescent="0.25">
      <c r="A1921" s="50" t="s">
        <v>5165</v>
      </c>
      <c r="B1921" s="50" t="s">
        <v>525</v>
      </c>
      <c r="C1921" s="50" t="s">
        <v>5166</v>
      </c>
      <c r="D1921" s="51">
        <v>1830</v>
      </c>
      <c r="E1921" s="51" t="s">
        <v>914</v>
      </c>
      <c r="F1921" s="51" t="s">
        <v>1120</v>
      </c>
      <c r="G1921" s="51" t="s">
        <v>1121</v>
      </c>
      <c r="H1921" s="51" t="s">
        <v>5167</v>
      </c>
    </row>
    <row r="1922" spans="1:8" x14ac:dyDescent="0.25">
      <c r="A1922" s="50" t="s">
        <v>5168</v>
      </c>
      <c r="B1922" s="50" t="s">
        <v>525</v>
      </c>
      <c r="C1922" s="50" t="s">
        <v>10761</v>
      </c>
      <c r="D1922" s="51">
        <v>3133</v>
      </c>
      <c r="E1922" s="51" t="s">
        <v>952</v>
      </c>
      <c r="F1922" s="51" t="s">
        <v>973</v>
      </c>
      <c r="G1922" s="51" t="s">
        <v>974</v>
      </c>
      <c r="H1922" s="51" t="s">
        <v>975</v>
      </c>
    </row>
    <row r="1923" spans="1:8" ht="30" x14ac:dyDescent="0.25">
      <c r="A1923" s="50" t="s">
        <v>5170</v>
      </c>
      <c r="B1923" s="50" t="s">
        <v>525</v>
      </c>
      <c r="C1923" s="50" t="s">
        <v>5171</v>
      </c>
      <c r="D1923" s="51">
        <v>3014</v>
      </c>
      <c r="E1923" s="51" t="s">
        <v>914</v>
      </c>
      <c r="F1923" s="51" t="s">
        <v>5172</v>
      </c>
      <c r="G1923" s="51" t="s">
        <v>5173</v>
      </c>
      <c r="H1923" s="51" t="s">
        <v>10762</v>
      </c>
    </row>
    <row r="1924" spans="1:8" x14ac:dyDescent="0.25">
      <c r="A1924" s="50" t="s">
        <v>5175</v>
      </c>
      <c r="B1924" s="50" t="s">
        <v>525</v>
      </c>
      <c r="C1924" s="50" t="s">
        <v>5176</v>
      </c>
      <c r="D1924" s="51">
        <v>4366</v>
      </c>
      <c r="E1924" s="51" t="s">
        <v>914</v>
      </c>
      <c r="F1924" s="51" t="s">
        <v>973</v>
      </c>
      <c r="G1924" s="51" t="s">
        <v>5177</v>
      </c>
      <c r="H1924" s="51" t="s">
        <v>5178</v>
      </c>
    </row>
    <row r="1925" spans="1:8" x14ac:dyDescent="0.25">
      <c r="A1925" s="50" t="s">
        <v>5179</v>
      </c>
      <c r="B1925" s="50" t="s">
        <v>525</v>
      </c>
      <c r="C1925" s="50" t="s">
        <v>5180</v>
      </c>
      <c r="D1925" s="51">
        <v>1611</v>
      </c>
      <c r="E1925" s="51" t="s">
        <v>914</v>
      </c>
      <c r="G1925" s="51" t="s">
        <v>5181</v>
      </c>
      <c r="H1925" s="51" t="s">
        <v>5182</v>
      </c>
    </row>
    <row r="1926" spans="1:8" x14ac:dyDescent="0.25">
      <c r="A1926" s="50" t="s">
        <v>5149</v>
      </c>
      <c r="B1926" s="50" t="s">
        <v>525</v>
      </c>
      <c r="C1926" s="50" t="s">
        <v>5150</v>
      </c>
      <c r="D1926" s="51">
        <v>1068</v>
      </c>
      <c r="E1926" s="51" t="s">
        <v>914</v>
      </c>
      <c r="F1926" s="51" t="s">
        <v>973</v>
      </c>
      <c r="G1926" s="51" t="s">
        <v>4412</v>
      </c>
      <c r="H1926" s="51" t="s">
        <v>3976</v>
      </c>
    </row>
    <row r="1927" spans="1:8" x14ac:dyDescent="0.25">
      <c r="A1927" s="50" t="s">
        <v>5151</v>
      </c>
      <c r="B1927" s="50" t="s">
        <v>525</v>
      </c>
      <c r="C1927" s="50" t="s">
        <v>5152</v>
      </c>
      <c r="D1927" s="51">
        <v>1044</v>
      </c>
      <c r="E1927" s="51" t="s">
        <v>914</v>
      </c>
      <c r="G1927" s="51" t="s">
        <v>5153</v>
      </c>
      <c r="H1927" s="51" t="s">
        <v>3498</v>
      </c>
    </row>
    <row r="1928" spans="1:8" x14ac:dyDescent="0.25">
      <c r="A1928" s="50" t="s">
        <v>5154</v>
      </c>
      <c r="B1928" s="50" t="s">
        <v>525</v>
      </c>
      <c r="C1928" s="50" t="s">
        <v>5155</v>
      </c>
      <c r="D1928" s="51">
        <v>3379</v>
      </c>
      <c r="E1928" s="51" t="s">
        <v>914</v>
      </c>
      <c r="G1928" s="51" t="s">
        <v>5156</v>
      </c>
    </row>
    <row r="1929" spans="1:8" ht="60" x14ac:dyDescent="0.25">
      <c r="A1929" s="50" t="s">
        <v>5157</v>
      </c>
      <c r="B1929" s="50" t="s">
        <v>525</v>
      </c>
      <c r="C1929" s="50" t="s">
        <v>10763</v>
      </c>
      <c r="D1929" s="51">
        <v>6120</v>
      </c>
      <c r="E1929" s="51" t="s">
        <v>914</v>
      </c>
      <c r="F1929" s="51" t="s">
        <v>1553</v>
      </c>
      <c r="G1929" s="51" t="s">
        <v>5159</v>
      </c>
      <c r="H1929" s="51" t="s">
        <v>2259</v>
      </c>
    </row>
    <row r="1930" spans="1:8" ht="30" x14ac:dyDescent="0.25">
      <c r="A1930" s="50" t="s">
        <v>5160</v>
      </c>
      <c r="B1930" s="50" t="s">
        <v>525</v>
      </c>
      <c r="C1930" s="50" t="s">
        <v>10760</v>
      </c>
      <c r="D1930" s="51">
        <v>1335</v>
      </c>
      <c r="E1930" s="51" t="s">
        <v>914</v>
      </c>
      <c r="F1930" s="51" t="s">
        <v>5162</v>
      </c>
      <c r="G1930" s="51" t="s">
        <v>5163</v>
      </c>
      <c r="H1930" s="51" t="s">
        <v>5164</v>
      </c>
    </row>
    <row r="1931" spans="1:8" ht="30" x14ac:dyDescent="0.25">
      <c r="A1931" s="50" t="s">
        <v>5165</v>
      </c>
      <c r="B1931" s="50" t="s">
        <v>525</v>
      </c>
      <c r="C1931" s="50" t="s">
        <v>5166</v>
      </c>
      <c r="D1931" s="51">
        <v>1830</v>
      </c>
      <c r="E1931" s="51" t="s">
        <v>914</v>
      </c>
      <c r="F1931" s="51" t="s">
        <v>1120</v>
      </c>
      <c r="G1931" s="51" t="s">
        <v>1121</v>
      </c>
      <c r="H1931" s="51" t="s">
        <v>5167</v>
      </c>
    </row>
    <row r="1932" spans="1:8" x14ac:dyDescent="0.25">
      <c r="A1932" s="50" t="s">
        <v>5168</v>
      </c>
      <c r="B1932" s="50" t="s">
        <v>525</v>
      </c>
      <c r="C1932" s="50" t="s">
        <v>5169</v>
      </c>
      <c r="D1932" s="51">
        <v>3133</v>
      </c>
      <c r="E1932" s="51" t="s">
        <v>952</v>
      </c>
      <c r="F1932" s="51" t="s">
        <v>973</v>
      </c>
      <c r="G1932" s="51" t="s">
        <v>974</v>
      </c>
      <c r="H1932" s="51" t="s">
        <v>975</v>
      </c>
    </row>
    <row r="1933" spans="1:8" ht="30" x14ac:dyDescent="0.25">
      <c r="A1933" s="50" t="s">
        <v>5170</v>
      </c>
      <c r="B1933" s="50" t="s">
        <v>525</v>
      </c>
      <c r="C1933" s="50" t="s">
        <v>10764</v>
      </c>
      <c r="D1933" s="51">
        <v>3014</v>
      </c>
      <c r="E1933" s="51" t="s">
        <v>914</v>
      </c>
      <c r="F1933" s="51" t="s">
        <v>5172</v>
      </c>
      <c r="G1933" s="51" t="s">
        <v>5173</v>
      </c>
      <c r="H1933" s="51" t="s">
        <v>10762</v>
      </c>
    </row>
    <row r="1934" spans="1:8" x14ac:dyDescent="0.25">
      <c r="A1934" s="50" t="s">
        <v>5175</v>
      </c>
      <c r="B1934" s="50" t="s">
        <v>525</v>
      </c>
      <c r="C1934" s="50" t="s">
        <v>5176</v>
      </c>
      <c r="D1934" s="51">
        <v>4366</v>
      </c>
      <c r="E1934" s="51" t="s">
        <v>914</v>
      </c>
      <c r="F1934" s="51" t="s">
        <v>973</v>
      </c>
      <c r="G1934" s="51" t="s">
        <v>5177</v>
      </c>
      <c r="H1934" s="51" t="s">
        <v>5178</v>
      </c>
    </row>
    <row r="1935" spans="1:8" x14ac:dyDescent="0.25">
      <c r="A1935" s="50" t="s">
        <v>5179</v>
      </c>
      <c r="B1935" s="50" t="s">
        <v>525</v>
      </c>
      <c r="C1935" s="50" t="s">
        <v>5180</v>
      </c>
      <c r="D1935" s="51">
        <v>1611</v>
      </c>
      <c r="E1935" s="51" t="s">
        <v>914</v>
      </c>
      <c r="G1935" s="51" t="s">
        <v>5181</v>
      </c>
      <c r="H1935" s="51" t="s">
        <v>5182</v>
      </c>
    </row>
    <row r="1936" spans="1:8" ht="60" x14ac:dyDescent="0.25">
      <c r="A1936" s="50" t="s">
        <v>5183</v>
      </c>
      <c r="B1936" s="50" t="s">
        <v>525</v>
      </c>
      <c r="C1936" s="50" t="s">
        <v>10765</v>
      </c>
      <c r="D1936" s="51">
        <v>5622</v>
      </c>
      <c r="E1936" s="51" t="s">
        <v>914</v>
      </c>
      <c r="F1936" s="51" t="s">
        <v>5185</v>
      </c>
      <c r="G1936" s="51" t="s">
        <v>5186</v>
      </c>
      <c r="H1936" s="51" t="s">
        <v>10766</v>
      </c>
    </row>
    <row r="1937" spans="1:8" ht="105" x14ac:dyDescent="0.25">
      <c r="A1937" s="50" t="s">
        <v>5188</v>
      </c>
      <c r="B1937" s="50" t="s">
        <v>525</v>
      </c>
      <c r="C1937" s="50" t="s">
        <v>5189</v>
      </c>
      <c r="D1937" s="51">
        <v>4166</v>
      </c>
      <c r="E1937" s="51" t="s">
        <v>914</v>
      </c>
      <c r="F1937" s="51" t="s">
        <v>10767</v>
      </c>
      <c r="G1937" s="51" t="s">
        <v>5191</v>
      </c>
      <c r="H1937" s="51" t="s">
        <v>10768</v>
      </c>
    </row>
    <row r="1938" spans="1:8" ht="30" x14ac:dyDescent="0.25">
      <c r="A1938" s="50" t="s">
        <v>5193</v>
      </c>
      <c r="B1938" s="50" t="s">
        <v>525</v>
      </c>
      <c r="C1938" s="50" t="s">
        <v>5194</v>
      </c>
      <c r="D1938" s="51">
        <v>1777</v>
      </c>
      <c r="E1938" s="51" t="s">
        <v>914</v>
      </c>
      <c r="F1938" s="51" t="s">
        <v>1321</v>
      </c>
      <c r="G1938" s="51" t="s">
        <v>2248</v>
      </c>
      <c r="H1938" s="51" t="s">
        <v>1323</v>
      </c>
    </row>
    <row r="1939" spans="1:8" ht="30" x14ac:dyDescent="0.25">
      <c r="A1939" s="50" t="s">
        <v>5195</v>
      </c>
      <c r="B1939" s="50" t="s">
        <v>525</v>
      </c>
      <c r="C1939" s="50" t="s">
        <v>5196</v>
      </c>
      <c r="D1939" s="51">
        <v>4013</v>
      </c>
      <c r="E1939" s="51" t="s">
        <v>914</v>
      </c>
      <c r="F1939" s="51" t="s">
        <v>1280</v>
      </c>
      <c r="G1939" s="51" t="s">
        <v>5197</v>
      </c>
      <c r="H1939" s="51" t="s">
        <v>5198</v>
      </c>
    </row>
    <row r="1940" spans="1:8" x14ac:dyDescent="0.25">
      <c r="A1940" s="50" t="s">
        <v>5199</v>
      </c>
      <c r="B1940" s="50" t="s">
        <v>525</v>
      </c>
      <c r="C1940" s="50" t="s">
        <v>5200</v>
      </c>
      <c r="D1940" s="51">
        <v>1344</v>
      </c>
      <c r="E1940" s="51" t="s">
        <v>914</v>
      </c>
      <c r="F1940" s="51" t="s">
        <v>1654</v>
      </c>
      <c r="G1940" s="51" t="s">
        <v>5201</v>
      </c>
      <c r="H1940" s="51" t="s">
        <v>3202</v>
      </c>
    </row>
    <row r="1941" spans="1:8" x14ac:dyDescent="0.25">
      <c r="A1941" s="50" t="s">
        <v>5202</v>
      </c>
      <c r="B1941" s="50" t="s">
        <v>525</v>
      </c>
      <c r="C1941" s="50" t="s">
        <v>10769</v>
      </c>
      <c r="D1941" s="51">
        <v>7505</v>
      </c>
      <c r="E1941" s="51" t="s">
        <v>914</v>
      </c>
      <c r="F1941" s="51" t="s">
        <v>991</v>
      </c>
      <c r="G1941" s="51" t="s">
        <v>1852</v>
      </c>
      <c r="H1941" s="51" t="s">
        <v>1723</v>
      </c>
    </row>
    <row r="1942" spans="1:8" x14ac:dyDescent="0.25">
      <c r="A1942" s="50" t="s">
        <v>5204</v>
      </c>
      <c r="B1942" s="50" t="s">
        <v>525</v>
      </c>
      <c r="C1942" s="50" t="s">
        <v>5205</v>
      </c>
      <c r="D1942" s="51">
        <v>1723</v>
      </c>
      <c r="E1942" s="51" t="s">
        <v>914</v>
      </c>
      <c r="G1942" s="51" t="s">
        <v>5206</v>
      </c>
      <c r="H1942" s="51" t="s">
        <v>5049</v>
      </c>
    </row>
    <row r="1943" spans="1:8" ht="120" x14ac:dyDescent="0.25">
      <c r="A1943" s="50" t="s">
        <v>5207</v>
      </c>
      <c r="B1943" s="50" t="s">
        <v>525</v>
      </c>
      <c r="C1943" s="50" t="s">
        <v>5208</v>
      </c>
      <c r="D1943" s="51">
        <v>7814</v>
      </c>
      <c r="E1943" s="51" t="s">
        <v>914</v>
      </c>
      <c r="F1943" s="51" t="s">
        <v>4990</v>
      </c>
      <c r="G1943" s="51" t="s">
        <v>5209</v>
      </c>
      <c r="H1943" s="51" t="s">
        <v>5210</v>
      </c>
    </row>
    <row r="1944" spans="1:8" ht="45" x14ac:dyDescent="0.25">
      <c r="A1944" s="50" t="s">
        <v>5211</v>
      </c>
      <c r="B1944" s="50" t="s">
        <v>525</v>
      </c>
      <c r="C1944" s="50" t="s">
        <v>5212</v>
      </c>
      <c r="D1944" s="51">
        <v>1979</v>
      </c>
      <c r="E1944" s="51" t="s">
        <v>914</v>
      </c>
      <c r="F1944" s="51" t="s">
        <v>3108</v>
      </c>
      <c r="G1944" s="51" t="s">
        <v>3109</v>
      </c>
      <c r="H1944" s="51" t="s">
        <v>3110</v>
      </c>
    </row>
    <row r="1945" spans="1:8" ht="45" x14ac:dyDescent="0.25">
      <c r="A1945" s="50" t="s">
        <v>5213</v>
      </c>
      <c r="B1945" s="50" t="s">
        <v>525</v>
      </c>
      <c r="C1945" s="50" t="s">
        <v>5214</v>
      </c>
      <c r="D1945" s="51">
        <v>2122</v>
      </c>
      <c r="E1945" s="51" t="s">
        <v>914</v>
      </c>
      <c r="F1945" s="51" t="s">
        <v>3108</v>
      </c>
      <c r="G1945" s="51" t="s">
        <v>3109</v>
      </c>
      <c r="H1945" s="51" t="s">
        <v>3110</v>
      </c>
    </row>
    <row r="1946" spans="1:8" ht="30" x14ac:dyDescent="0.25">
      <c r="A1946" s="50" t="s">
        <v>5215</v>
      </c>
      <c r="B1946" s="50" t="s">
        <v>525</v>
      </c>
      <c r="C1946" s="50" t="s">
        <v>5216</v>
      </c>
      <c r="D1946" s="51">
        <v>2807</v>
      </c>
      <c r="E1946" s="51" t="s">
        <v>914</v>
      </c>
      <c r="F1946" s="51" t="s">
        <v>5217</v>
      </c>
      <c r="G1946" s="51" t="s">
        <v>5218</v>
      </c>
      <c r="H1946" s="51" t="s">
        <v>10770</v>
      </c>
    </row>
    <row r="1947" spans="1:8" x14ac:dyDescent="0.25">
      <c r="A1947" s="50" t="s">
        <v>5220</v>
      </c>
      <c r="B1947" s="50" t="s">
        <v>525</v>
      </c>
      <c r="C1947" s="50" t="s">
        <v>10771</v>
      </c>
      <c r="D1947" s="51">
        <v>1707</v>
      </c>
      <c r="E1947" s="51" t="s">
        <v>914</v>
      </c>
      <c r="F1947" s="51" t="s">
        <v>973</v>
      </c>
      <c r="G1947" s="51" t="s">
        <v>974</v>
      </c>
      <c r="H1947" s="51" t="s">
        <v>975</v>
      </c>
    </row>
    <row r="1948" spans="1:8" ht="45" x14ac:dyDescent="0.25">
      <c r="A1948" s="50" t="s">
        <v>5222</v>
      </c>
      <c r="B1948" s="50" t="s">
        <v>525</v>
      </c>
      <c r="C1948" s="50" t="s">
        <v>10772</v>
      </c>
      <c r="D1948" s="51">
        <v>4209</v>
      </c>
      <c r="E1948" s="51" t="s">
        <v>914</v>
      </c>
      <c r="F1948" s="51" t="s">
        <v>973</v>
      </c>
      <c r="G1948" s="51" t="s">
        <v>2794</v>
      </c>
      <c r="H1948" s="51" t="s">
        <v>2795</v>
      </c>
    </row>
    <row r="1949" spans="1:8" ht="45" x14ac:dyDescent="0.25">
      <c r="A1949" s="50" t="s">
        <v>5224</v>
      </c>
      <c r="B1949" s="50" t="s">
        <v>525</v>
      </c>
      <c r="C1949" s="50" t="s">
        <v>5225</v>
      </c>
      <c r="D1949" s="51">
        <v>20134</v>
      </c>
      <c r="E1949" s="51" t="s">
        <v>914</v>
      </c>
      <c r="F1949" s="51" t="s">
        <v>973</v>
      </c>
      <c r="G1949" s="51" t="s">
        <v>2794</v>
      </c>
      <c r="H1949" s="51" t="s">
        <v>2795</v>
      </c>
    </row>
    <row r="1950" spans="1:8" ht="45" x14ac:dyDescent="0.25">
      <c r="A1950" s="50" t="s">
        <v>5226</v>
      </c>
      <c r="B1950" s="50" t="s">
        <v>525</v>
      </c>
      <c r="C1950" s="50" t="s">
        <v>10773</v>
      </c>
      <c r="D1950" s="51">
        <v>2698</v>
      </c>
      <c r="E1950" s="51" t="s">
        <v>914</v>
      </c>
      <c r="F1950" s="51" t="s">
        <v>973</v>
      </c>
      <c r="G1950" s="51" t="s">
        <v>2794</v>
      </c>
      <c r="H1950" s="51" t="s">
        <v>2795</v>
      </c>
    </row>
    <row r="1951" spans="1:8" x14ac:dyDescent="0.25">
      <c r="A1951" s="50" t="s">
        <v>5229</v>
      </c>
      <c r="B1951" s="50" t="s">
        <v>525</v>
      </c>
      <c r="C1951" s="50" t="s">
        <v>10774</v>
      </c>
      <c r="D1951" s="51">
        <v>20744</v>
      </c>
      <c r="E1951" s="51" t="s">
        <v>914</v>
      </c>
      <c r="F1951" s="51" t="s">
        <v>973</v>
      </c>
      <c r="G1951" s="51" t="s">
        <v>2794</v>
      </c>
      <c r="H1951" s="51" t="s">
        <v>3314</v>
      </c>
    </row>
    <row r="1952" spans="1:8" ht="45" x14ac:dyDescent="0.25">
      <c r="A1952" s="52" t="s">
        <v>5231</v>
      </c>
      <c r="B1952" s="50" t="s">
        <v>525</v>
      </c>
      <c r="C1952" s="50" t="s">
        <v>5232</v>
      </c>
      <c r="D1952" s="51">
        <v>6921</v>
      </c>
      <c r="E1952" s="51" t="s">
        <v>914</v>
      </c>
      <c r="F1952" s="51" t="s">
        <v>1654</v>
      </c>
      <c r="G1952" s="51" t="s">
        <v>4788</v>
      </c>
      <c r="H1952" s="51" t="s">
        <v>1656</v>
      </c>
    </row>
    <row r="1953" spans="1:8" ht="30" x14ac:dyDescent="0.25">
      <c r="A1953" s="52" t="s">
        <v>5233</v>
      </c>
      <c r="B1953" s="50" t="s">
        <v>525</v>
      </c>
      <c r="C1953" s="50" t="s">
        <v>10775</v>
      </c>
      <c r="D1953" s="51">
        <v>8024</v>
      </c>
      <c r="E1953" s="51" t="s">
        <v>914</v>
      </c>
      <c r="F1953" s="51" t="s">
        <v>973</v>
      </c>
      <c r="G1953" s="51" t="s">
        <v>2794</v>
      </c>
      <c r="H1953" s="51" t="s">
        <v>5228</v>
      </c>
    </row>
    <row r="1954" spans="1:8" ht="30" x14ac:dyDescent="0.25">
      <c r="A1954" s="50" t="s">
        <v>5235</v>
      </c>
      <c r="B1954" s="50" t="s">
        <v>525</v>
      </c>
      <c r="C1954" s="50" t="s">
        <v>5236</v>
      </c>
      <c r="D1954" s="51">
        <v>3273</v>
      </c>
      <c r="E1954" s="51" t="s">
        <v>914</v>
      </c>
      <c r="F1954" s="51" t="s">
        <v>1321</v>
      </c>
      <c r="G1954" s="51" t="s">
        <v>3979</v>
      </c>
      <c r="H1954" s="51" t="s">
        <v>1323</v>
      </c>
    </row>
    <row r="1955" spans="1:8" x14ac:dyDescent="0.25">
      <c r="A1955" s="50" t="s">
        <v>5237</v>
      </c>
      <c r="B1955" s="50" t="s">
        <v>525</v>
      </c>
      <c r="C1955" s="50" t="s">
        <v>10776</v>
      </c>
      <c r="D1955" s="51">
        <v>1578</v>
      </c>
      <c r="E1955" s="51" t="s">
        <v>952</v>
      </c>
      <c r="G1955" s="51" t="s">
        <v>2504</v>
      </c>
    </row>
    <row r="1956" spans="1:8" x14ac:dyDescent="0.25">
      <c r="A1956" s="50" t="s">
        <v>5239</v>
      </c>
      <c r="B1956" s="50" t="s">
        <v>525</v>
      </c>
      <c r="C1956" s="50" t="s">
        <v>10777</v>
      </c>
      <c r="D1956" s="51">
        <v>1609</v>
      </c>
      <c r="E1956" s="51" t="s">
        <v>914</v>
      </c>
      <c r="G1956" s="51" t="s">
        <v>5241</v>
      </c>
    </row>
    <row r="1957" spans="1:8" ht="30" x14ac:dyDescent="0.25">
      <c r="A1957" s="50" t="s">
        <v>5242</v>
      </c>
      <c r="B1957" s="50" t="s">
        <v>525</v>
      </c>
      <c r="C1957" s="50" t="s">
        <v>5243</v>
      </c>
      <c r="D1957" s="51">
        <v>746</v>
      </c>
      <c r="E1957" s="51" t="s">
        <v>914</v>
      </c>
      <c r="F1957" s="51" t="s">
        <v>5244</v>
      </c>
      <c r="G1957" s="51" t="s">
        <v>5245</v>
      </c>
      <c r="H1957" s="51" t="s">
        <v>5246</v>
      </c>
    </row>
    <row r="1958" spans="1:8" x14ac:dyDescent="0.25">
      <c r="A1958" s="50" t="s">
        <v>5247</v>
      </c>
      <c r="B1958" s="50" t="s">
        <v>525</v>
      </c>
      <c r="C1958" s="50" t="s">
        <v>5248</v>
      </c>
      <c r="D1958" s="51">
        <v>1448</v>
      </c>
      <c r="E1958" s="51" t="s">
        <v>914</v>
      </c>
      <c r="F1958" s="51" t="s">
        <v>973</v>
      </c>
      <c r="G1958" s="51" t="s">
        <v>3975</v>
      </c>
      <c r="H1958" s="51" t="s">
        <v>3976</v>
      </c>
    </row>
    <row r="1959" spans="1:8" x14ac:dyDescent="0.25">
      <c r="A1959" s="50" t="s">
        <v>5249</v>
      </c>
      <c r="B1959" s="50" t="s">
        <v>525</v>
      </c>
      <c r="C1959" s="50" t="s">
        <v>5250</v>
      </c>
      <c r="D1959" s="51">
        <v>1692</v>
      </c>
      <c r="E1959" s="51" t="s">
        <v>952</v>
      </c>
      <c r="F1959" s="51" t="s">
        <v>973</v>
      </c>
      <c r="G1959" s="51" t="s">
        <v>974</v>
      </c>
      <c r="H1959" s="51" t="s">
        <v>1161</v>
      </c>
    </row>
    <row r="1960" spans="1:8" x14ac:dyDescent="0.25">
      <c r="A1960" s="50" t="s">
        <v>5251</v>
      </c>
      <c r="B1960" s="50" t="s">
        <v>525</v>
      </c>
      <c r="C1960" s="50" t="s">
        <v>5252</v>
      </c>
      <c r="D1960" s="51">
        <v>3952</v>
      </c>
      <c r="E1960" s="51" t="s">
        <v>914</v>
      </c>
      <c r="G1960" s="51" t="s">
        <v>5253</v>
      </c>
    </row>
    <row r="1961" spans="1:8" ht="30" x14ac:dyDescent="0.25">
      <c r="A1961" s="50" t="s">
        <v>5254</v>
      </c>
      <c r="B1961" s="50" t="s">
        <v>525</v>
      </c>
      <c r="C1961" s="50" t="s">
        <v>10778</v>
      </c>
      <c r="D1961" s="51">
        <v>3857</v>
      </c>
      <c r="E1961" s="51" t="s">
        <v>914</v>
      </c>
      <c r="F1961" s="51" t="s">
        <v>1917</v>
      </c>
      <c r="G1961" s="51" t="s">
        <v>5256</v>
      </c>
      <c r="H1961" s="51" t="s">
        <v>5257</v>
      </c>
    </row>
    <row r="1962" spans="1:8" ht="45" x14ac:dyDescent="0.25">
      <c r="A1962" s="50" t="s">
        <v>5258</v>
      </c>
      <c r="B1962" s="50" t="s">
        <v>525</v>
      </c>
      <c r="C1962" s="50" t="s">
        <v>10779</v>
      </c>
      <c r="D1962" s="51">
        <v>9266</v>
      </c>
      <c r="E1962" s="51" t="s">
        <v>914</v>
      </c>
      <c r="F1962" s="51" t="s">
        <v>1321</v>
      </c>
      <c r="G1962" s="51" t="s">
        <v>1827</v>
      </c>
      <c r="H1962" s="51" t="s">
        <v>10780</v>
      </c>
    </row>
    <row r="1963" spans="1:8" ht="30" x14ac:dyDescent="0.25">
      <c r="A1963" s="50" t="s">
        <v>5261</v>
      </c>
      <c r="B1963" s="50" t="s">
        <v>525</v>
      </c>
      <c r="C1963" s="50" t="s">
        <v>5262</v>
      </c>
      <c r="D1963" s="51">
        <v>1562</v>
      </c>
      <c r="E1963" s="51" t="s">
        <v>914</v>
      </c>
      <c r="F1963" s="51" t="s">
        <v>10781</v>
      </c>
      <c r="G1963" s="51" t="s">
        <v>5263</v>
      </c>
      <c r="H1963" s="51" t="s">
        <v>2663</v>
      </c>
    </row>
    <row r="1964" spans="1:8" x14ac:dyDescent="0.25">
      <c r="A1964" s="50" t="s">
        <v>5264</v>
      </c>
      <c r="B1964" s="50" t="s">
        <v>525</v>
      </c>
      <c r="C1964" s="50" t="s">
        <v>5265</v>
      </c>
      <c r="D1964" s="51">
        <v>1477</v>
      </c>
      <c r="E1964" s="51" t="s">
        <v>914</v>
      </c>
      <c r="F1964" s="51" t="s">
        <v>2661</v>
      </c>
      <c r="G1964" s="51" t="s">
        <v>5263</v>
      </c>
      <c r="H1964" s="51" t="s">
        <v>2663</v>
      </c>
    </row>
    <row r="1965" spans="1:8" ht="30" x14ac:dyDescent="0.25">
      <c r="A1965" s="50" t="s">
        <v>5266</v>
      </c>
      <c r="B1965" s="50" t="s">
        <v>525</v>
      </c>
      <c r="C1965" s="50" t="s">
        <v>5267</v>
      </c>
      <c r="D1965" s="51">
        <v>7034</v>
      </c>
      <c r="E1965" s="51" t="s">
        <v>914</v>
      </c>
      <c r="F1965" s="51" t="s">
        <v>5268</v>
      </c>
      <c r="G1965" s="51" t="s">
        <v>5269</v>
      </c>
      <c r="H1965" s="51" t="s">
        <v>5270</v>
      </c>
    </row>
    <row r="1966" spans="1:8" ht="45" x14ac:dyDescent="0.25">
      <c r="A1966" s="50" t="s">
        <v>5271</v>
      </c>
      <c r="B1966" s="50" t="s">
        <v>525</v>
      </c>
      <c r="C1966" s="50" t="s">
        <v>5272</v>
      </c>
      <c r="D1966" s="51">
        <v>3522</v>
      </c>
      <c r="E1966" s="51" t="s">
        <v>914</v>
      </c>
      <c r="F1966" s="51" t="s">
        <v>5273</v>
      </c>
      <c r="G1966" s="51" t="s">
        <v>1867</v>
      </c>
      <c r="H1966" s="51" t="s">
        <v>5274</v>
      </c>
    </row>
    <row r="1967" spans="1:8" x14ac:dyDescent="0.25">
      <c r="A1967" s="50" t="s">
        <v>5275</v>
      </c>
      <c r="B1967" s="50" t="s">
        <v>525</v>
      </c>
      <c r="C1967" s="50" t="s">
        <v>5276</v>
      </c>
      <c r="D1967" s="51">
        <v>6482</v>
      </c>
      <c r="E1967" s="51" t="s">
        <v>914</v>
      </c>
      <c r="F1967" s="51" t="s">
        <v>1087</v>
      </c>
      <c r="G1967" s="51" t="s">
        <v>5277</v>
      </c>
      <c r="H1967" s="51" t="s">
        <v>3990</v>
      </c>
    </row>
    <row r="1968" spans="1:8" x14ac:dyDescent="0.25">
      <c r="A1968" s="50" t="s">
        <v>5278</v>
      </c>
      <c r="B1968" s="50" t="s">
        <v>525</v>
      </c>
      <c r="C1968" s="50" t="s">
        <v>5279</v>
      </c>
      <c r="D1968" s="51">
        <v>2613</v>
      </c>
      <c r="E1968" s="51" t="s">
        <v>2245</v>
      </c>
      <c r="F1968" s="51" t="s">
        <v>973</v>
      </c>
      <c r="G1968" s="51" t="s">
        <v>1192</v>
      </c>
      <c r="H1968" s="51" t="s">
        <v>1193</v>
      </c>
    </row>
    <row r="1969" spans="1:8" ht="45" x14ac:dyDescent="0.25">
      <c r="A1969" s="50" t="s">
        <v>5280</v>
      </c>
      <c r="B1969" s="50" t="s">
        <v>525</v>
      </c>
      <c r="C1969" s="50" t="s">
        <v>5281</v>
      </c>
      <c r="D1969" s="51">
        <v>3327</v>
      </c>
      <c r="E1969" s="51" t="s">
        <v>914</v>
      </c>
      <c r="F1969" s="51" t="s">
        <v>1654</v>
      </c>
      <c r="G1969" s="51" t="s">
        <v>2729</v>
      </c>
      <c r="H1969" s="51" t="s">
        <v>2684</v>
      </c>
    </row>
    <row r="1970" spans="1:8" x14ac:dyDescent="0.25">
      <c r="A1970" s="50" t="s">
        <v>5282</v>
      </c>
      <c r="B1970" s="50" t="s">
        <v>525</v>
      </c>
      <c r="C1970" s="50" t="s">
        <v>10782</v>
      </c>
      <c r="D1970" s="51">
        <v>378</v>
      </c>
      <c r="E1970" s="51" t="s">
        <v>10783</v>
      </c>
      <c r="F1970" s="51" t="s">
        <v>1649</v>
      </c>
      <c r="G1970" s="51" t="s">
        <v>5284</v>
      </c>
      <c r="H1970" s="51" t="s">
        <v>1651</v>
      </c>
    </row>
    <row r="1971" spans="1:8" ht="45" x14ac:dyDescent="0.25">
      <c r="A1971" s="50" t="s">
        <v>5285</v>
      </c>
      <c r="B1971" s="50" t="s">
        <v>525</v>
      </c>
      <c r="C1971" s="50" t="s">
        <v>10784</v>
      </c>
      <c r="D1971" s="51">
        <v>6906</v>
      </c>
      <c r="E1971" s="51" t="s">
        <v>914</v>
      </c>
      <c r="F1971" s="51" t="s">
        <v>1654</v>
      </c>
      <c r="G1971" s="51" t="s">
        <v>2683</v>
      </c>
      <c r="H1971" s="51" t="s">
        <v>2684</v>
      </c>
    </row>
    <row r="1972" spans="1:8" ht="45" x14ac:dyDescent="0.25">
      <c r="A1972" s="50" t="s">
        <v>5287</v>
      </c>
      <c r="B1972" s="50" t="s">
        <v>525</v>
      </c>
      <c r="C1972" s="50" t="s">
        <v>5288</v>
      </c>
      <c r="D1972" s="51">
        <v>1246</v>
      </c>
      <c r="E1972" s="51" t="s">
        <v>914</v>
      </c>
      <c r="F1972" s="51" t="s">
        <v>2552</v>
      </c>
      <c r="G1972" s="51" t="s">
        <v>2553</v>
      </c>
      <c r="H1972" s="51" t="s">
        <v>2554</v>
      </c>
    </row>
    <row r="1973" spans="1:8" ht="30" x14ac:dyDescent="0.25">
      <c r="A1973" s="50" t="s">
        <v>5289</v>
      </c>
      <c r="B1973" s="50" t="s">
        <v>525</v>
      </c>
      <c r="C1973" s="50" t="s">
        <v>5290</v>
      </c>
      <c r="D1973" s="51">
        <v>806</v>
      </c>
      <c r="E1973" s="51" t="s">
        <v>914</v>
      </c>
      <c r="F1973" s="51" t="s">
        <v>5291</v>
      </c>
      <c r="G1973" s="51" t="s">
        <v>5292</v>
      </c>
      <c r="H1973" s="51" t="s">
        <v>5293</v>
      </c>
    </row>
    <row r="1974" spans="1:8" ht="45" x14ac:dyDescent="0.25">
      <c r="A1974" s="50" t="s">
        <v>5294</v>
      </c>
      <c r="B1974" s="50" t="s">
        <v>525</v>
      </c>
      <c r="C1974" s="50" t="s">
        <v>5295</v>
      </c>
      <c r="D1974" s="51">
        <v>9522</v>
      </c>
      <c r="E1974" s="51" t="s">
        <v>914</v>
      </c>
      <c r="F1974" s="51" t="s">
        <v>1654</v>
      </c>
      <c r="G1974" s="51" t="s">
        <v>2683</v>
      </c>
      <c r="H1974" s="51" t="s">
        <v>1656</v>
      </c>
    </row>
    <row r="1975" spans="1:8" ht="45" x14ac:dyDescent="0.25">
      <c r="A1975" s="50" t="s">
        <v>5296</v>
      </c>
      <c r="B1975" s="50" t="s">
        <v>525</v>
      </c>
      <c r="C1975" s="50" t="s">
        <v>5297</v>
      </c>
      <c r="D1975" s="51">
        <v>3535</v>
      </c>
      <c r="E1975" s="51" t="s">
        <v>914</v>
      </c>
      <c r="F1975" s="51" t="s">
        <v>1654</v>
      </c>
      <c r="G1975" s="51" t="s">
        <v>2683</v>
      </c>
      <c r="H1975" s="51" t="s">
        <v>1656</v>
      </c>
    </row>
    <row r="1976" spans="1:8" x14ac:dyDescent="0.25">
      <c r="A1976" s="50" t="s">
        <v>5298</v>
      </c>
      <c r="B1976" s="50" t="s">
        <v>525</v>
      </c>
      <c r="C1976" s="50" t="s">
        <v>10785</v>
      </c>
      <c r="D1976" s="51">
        <v>1332</v>
      </c>
      <c r="E1976" s="51" t="s">
        <v>914</v>
      </c>
      <c r="G1976" s="51" t="s">
        <v>5300</v>
      </c>
      <c r="H1976" s="51" t="s">
        <v>1186</v>
      </c>
    </row>
    <row r="1977" spans="1:8" ht="30" x14ac:dyDescent="0.25">
      <c r="A1977" s="50" t="s">
        <v>5301</v>
      </c>
      <c r="B1977" s="50" t="s">
        <v>525</v>
      </c>
      <c r="C1977" s="50" t="s">
        <v>10786</v>
      </c>
      <c r="D1977" s="51">
        <v>1755</v>
      </c>
      <c r="E1977" s="51" t="s">
        <v>914</v>
      </c>
      <c r="G1977" s="51" t="s">
        <v>5303</v>
      </c>
    </row>
    <row r="1978" spans="1:8" x14ac:dyDescent="0.25">
      <c r="A1978" s="50" t="s">
        <v>5304</v>
      </c>
      <c r="B1978" s="50" t="s">
        <v>525</v>
      </c>
      <c r="C1978" s="50" t="s">
        <v>5305</v>
      </c>
      <c r="D1978" s="51">
        <v>4400</v>
      </c>
      <c r="E1978" s="51" t="s">
        <v>914</v>
      </c>
      <c r="F1978" s="51" t="s">
        <v>991</v>
      </c>
      <c r="G1978" s="51" t="s">
        <v>5306</v>
      </c>
      <c r="H1978" s="51" t="s">
        <v>5307</v>
      </c>
    </row>
    <row r="1979" spans="1:8" x14ac:dyDescent="0.25">
      <c r="A1979" s="50" t="s">
        <v>5308</v>
      </c>
      <c r="B1979" s="50" t="s">
        <v>525</v>
      </c>
      <c r="C1979" s="50" t="s">
        <v>10787</v>
      </c>
      <c r="D1979" s="51">
        <v>1221</v>
      </c>
      <c r="E1979" s="51" t="s">
        <v>914</v>
      </c>
      <c r="G1979" s="51" t="s">
        <v>5310</v>
      </c>
      <c r="H1979" s="51" t="s">
        <v>1460</v>
      </c>
    </row>
    <row r="1980" spans="1:8" ht="45" x14ac:dyDescent="0.25">
      <c r="A1980" s="50" t="s">
        <v>5311</v>
      </c>
      <c r="B1980" s="50" t="s">
        <v>525</v>
      </c>
      <c r="C1980" s="50" t="s">
        <v>10788</v>
      </c>
      <c r="D1980" s="51">
        <v>3000</v>
      </c>
      <c r="E1980" s="51" t="s">
        <v>914</v>
      </c>
      <c r="F1980" s="51" t="s">
        <v>1654</v>
      </c>
      <c r="G1980" s="51" t="s">
        <v>1655</v>
      </c>
      <c r="H1980" s="51" t="s">
        <v>1656</v>
      </c>
    </row>
    <row r="1981" spans="1:8" ht="45" x14ac:dyDescent="0.25">
      <c r="A1981" s="50" t="s">
        <v>5313</v>
      </c>
      <c r="B1981" s="50" t="s">
        <v>525</v>
      </c>
      <c r="C1981" s="50" t="s">
        <v>5314</v>
      </c>
      <c r="D1981" s="51">
        <v>2342</v>
      </c>
      <c r="E1981" s="51" t="s">
        <v>914</v>
      </c>
      <c r="F1981" s="51" t="s">
        <v>1654</v>
      </c>
      <c r="G1981" s="51" t="s">
        <v>2729</v>
      </c>
      <c r="H1981" s="51" t="s">
        <v>1656</v>
      </c>
    </row>
    <row r="1982" spans="1:8" ht="30" x14ac:dyDescent="0.25">
      <c r="A1982" s="50" t="s">
        <v>5315</v>
      </c>
      <c r="B1982" s="50" t="s">
        <v>525</v>
      </c>
      <c r="C1982" s="50" t="s">
        <v>5316</v>
      </c>
      <c r="D1982" s="51">
        <v>507</v>
      </c>
      <c r="E1982" s="51" t="s">
        <v>2245</v>
      </c>
      <c r="F1982" s="51" t="s">
        <v>2475</v>
      </c>
      <c r="G1982" s="51" t="s">
        <v>5317</v>
      </c>
      <c r="H1982" s="51" t="s">
        <v>5318</v>
      </c>
    </row>
    <row r="1983" spans="1:8" x14ac:dyDescent="0.25">
      <c r="A1983" s="50" t="s">
        <v>5319</v>
      </c>
      <c r="B1983" s="50" t="s">
        <v>525</v>
      </c>
      <c r="C1983" s="50" t="s">
        <v>5320</v>
      </c>
      <c r="D1983" s="51">
        <v>492</v>
      </c>
      <c r="E1983" s="51" t="s">
        <v>2245</v>
      </c>
      <c r="F1983" s="51" t="s">
        <v>2475</v>
      </c>
      <c r="G1983" s="51" t="s">
        <v>5321</v>
      </c>
      <c r="H1983" s="51" t="s">
        <v>5318</v>
      </c>
    </row>
    <row r="1984" spans="1:8" x14ac:dyDescent="0.25">
      <c r="A1984" s="50" t="s">
        <v>5322</v>
      </c>
      <c r="B1984" s="50" t="s">
        <v>525</v>
      </c>
      <c r="C1984" s="50" t="s">
        <v>5323</v>
      </c>
      <c r="D1984" s="51">
        <v>2100</v>
      </c>
      <c r="E1984" s="51" t="s">
        <v>2245</v>
      </c>
      <c r="G1984" s="51" t="s">
        <v>4459</v>
      </c>
      <c r="H1984" s="51" t="s">
        <v>3943</v>
      </c>
    </row>
    <row r="1985" spans="1:8" x14ac:dyDescent="0.25">
      <c r="A1985" s="50" t="s">
        <v>5324</v>
      </c>
      <c r="B1985" s="50" t="s">
        <v>525</v>
      </c>
      <c r="C1985" s="50" t="s">
        <v>5325</v>
      </c>
      <c r="D1985" s="51">
        <v>1473</v>
      </c>
      <c r="E1985" s="51" t="s">
        <v>2245</v>
      </c>
      <c r="G1985" s="51" t="s">
        <v>4459</v>
      </c>
      <c r="H1985" s="51" t="s">
        <v>3943</v>
      </c>
    </row>
    <row r="1986" spans="1:8" ht="60" x14ac:dyDescent="0.25">
      <c r="A1986" s="50" t="s">
        <v>5326</v>
      </c>
      <c r="B1986" s="50" t="s">
        <v>525</v>
      </c>
      <c r="C1986" s="50" t="s">
        <v>5327</v>
      </c>
      <c r="D1986" s="51">
        <v>2082</v>
      </c>
      <c r="E1986" s="51" t="s">
        <v>914</v>
      </c>
      <c r="F1986" s="51" t="s">
        <v>10789</v>
      </c>
      <c r="G1986" s="51" t="s">
        <v>2724</v>
      </c>
      <c r="H1986" s="51" t="s">
        <v>2259</v>
      </c>
    </row>
    <row r="1987" spans="1:8" x14ac:dyDescent="0.25">
      <c r="A1987" s="50" t="s">
        <v>5328</v>
      </c>
      <c r="B1987" s="50" t="s">
        <v>525</v>
      </c>
      <c r="C1987" s="50" t="s">
        <v>5329</v>
      </c>
      <c r="D1987" s="51">
        <v>1565</v>
      </c>
      <c r="E1987" s="51" t="s">
        <v>2245</v>
      </c>
      <c r="F1987" s="51" t="s">
        <v>1087</v>
      </c>
      <c r="G1987" s="51" t="s">
        <v>5330</v>
      </c>
      <c r="H1987" s="51" t="s">
        <v>5331</v>
      </c>
    </row>
    <row r="1988" spans="1:8" ht="60" x14ac:dyDescent="0.25">
      <c r="A1988" s="50" t="s">
        <v>5332</v>
      </c>
      <c r="B1988" s="50" t="s">
        <v>525</v>
      </c>
      <c r="C1988" s="50" t="s">
        <v>5333</v>
      </c>
      <c r="D1988" s="51">
        <v>3869</v>
      </c>
      <c r="E1988" s="51" t="s">
        <v>914</v>
      </c>
      <c r="F1988" s="51" t="s">
        <v>2228</v>
      </c>
      <c r="G1988" s="51" t="s">
        <v>2975</v>
      </c>
      <c r="H1988" s="51" t="s">
        <v>5105</v>
      </c>
    </row>
    <row r="1989" spans="1:8" ht="30" x14ac:dyDescent="0.25">
      <c r="A1989" s="50" t="s">
        <v>5334</v>
      </c>
      <c r="B1989" s="50" t="s">
        <v>525</v>
      </c>
      <c r="C1989" s="50" t="s">
        <v>5335</v>
      </c>
      <c r="D1989" s="51">
        <v>4995</v>
      </c>
      <c r="E1989" s="51" t="s">
        <v>914</v>
      </c>
      <c r="F1989" s="51" t="s">
        <v>5336</v>
      </c>
      <c r="G1989" s="51" t="s">
        <v>5337</v>
      </c>
      <c r="H1989" s="51" t="s">
        <v>5338</v>
      </c>
    </row>
    <row r="1990" spans="1:8" ht="30" x14ac:dyDescent="0.25">
      <c r="A1990" s="50" t="s">
        <v>5339</v>
      </c>
      <c r="B1990" s="50" t="s">
        <v>525</v>
      </c>
      <c r="C1990" s="50" t="s">
        <v>10790</v>
      </c>
      <c r="D1990" s="51">
        <v>3632</v>
      </c>
      <c r="E1990" s="51" t="s">
        <v>914</v>
      </c>
      <c r="G1990" s="51" t="s">
        <v>5088</v>
      </c>
      <c r="H1990" s="51" t="s">
        <v>1747</v>
      </c>
    </row>
    <row r="1991" spans="1:8" x14ac:dyDescent="0.25">
      <c r="A1991" s="50" t="s">
        <v>5341</v>
      </c>
      <c r="B1991" s="50" t="s">
        <v>525</v>
      </c>
      <c r="C1991" s="50" t="s">
        <v>10791</v>
      </c>
      <c r="D1991" s="51">
        <v>2288</v>
      </c>
      <c r="E1991" s="51" t="s">
        <v>914</v>
      </c>
      <c r="F1991" s="51" t="s">
        <v>5343</v>
      </c>
      <c r="G1991" s="51" t="s">
        <v>5344</v>
      </c>
      <c r="H1991" s="51" t="s">
        <v>5345</v>
      </c>
    </row>
    <row r="1992" spans="1:8" x14ac:dyDescent="0.25">
      <c r="A1992" s="50" t="s">
        <v>5346</v>
      </c>
      <c r="B1992" s="50" t="s">
        <v>525</v>
      </c>
      <c r="C1992" s="50" t="s">
        <v>5347</v>
      </c>
      <c r="D1992" s="51">
        <v>6190</v>
      </c>
      <c r="E1992" s="51" t="s">
        <v>914</v>
      </c>
      <c r="F1992" s="51" t="s">
        <v>973</v>
      </c>
      <c r="G1992" s="51" t="s">
        <v>5348</v>
      </c>
      <c r="H1992" s="51" t="s">
        <v>5349</v>
      </c>
    </row>
    <row r="1993" spans="1:8" ht="45" x14ac:dyDescent="0.25">
      <c r="A1993" s="50" t="s">
        <v>5350</v>
      </c>
      <c r="B1993" s="50" t="s">
        <v>525</v>
      </c>
      <c r="C1993" s="50" t="s">
        <v>5351</v>
      </c>
      <c r="D1993" s="51">
        <v>2232</v>
      </c>
      <c r="E1993" s="51" t="s">
        <v>914</v>
      </c>
      <c r="F1993" s="51" t="s">
        <v>5352</v>
      </c>
      <c r="G1993" s="51" t="s">
        <v>3400</v>
      </c>
      <c r="H1993" s="51" t="s">
        <v>5353</v>
      </c>
    </row>
    <row r="1994" spans="1:8" ht="30" x14ac:dyDescent="0.25">
      <c r="A1994" s="50" t="s">
        <v>5354</v>
      </c>
      <c r="B1994" s="50" t="s">
        <v>525</v>
      </c>
      <c r="C1994" s="50" t="s">
        <v>5355</v>
      </c>
      <c r="D1994" s="51">
        <v>1521</v>
      </c>
      <c r="E1994" s="51" t="s">
        <v>914</v>
      </c>
      <c r="G1994" s="51" t="s">
        <v>2683</v>
      </c>
      <c r="H1994" s="51" t="s">
        <v>5356</v>
      </c>
    </row>
    <row r="1995" spans="1:8" x14ac:dyDescent="0.25">
      <c r="A1995" s="50" t="s">
        <v>5357</v>
      </c>
      <c r="B1995" s="50" t="s">
        <v>525</v>
      </c>
      <c r="C1995" s="50" t="s">
        <v>5358</v>
      </c>
      <c r="D1995" s="51">
        <v>6157</v>
      </c>
      <c r="E1995" s="51" t="s">
        <v>914</v>
      </c>
      <c r="F1995" s="51" t="s">
        <v>1280</v>
      </c>
      <c r="G1995" s="51" t="s">
        <v>934</v>
      </c>
      <c r="H1995" s="51" t="s">
        <v>2093</v>
      </c>
    </row>
    <row r="1996" spans="1:8" ht="45" x14ac:dyDescent="0.25">
      <c r="A1996" s="50" t="s">
        <v>5359</v>
      </c>
      <c r="B1996" s="50" t="s">
        <v>525</v>
      </c>
      <c r="C1996" s="50" t="s">
        <v>5360</v>
      </c>
      <c r="D1996" s="51">
        <v>9509</v>
      </c>
      <c r="E1996" s="51" t="s">
        <v>914</v>
      </c>
      <c r="F1996" s="51" t="s">
        <v>10792</v>
      </c>
      <c r="G1996" s="51" t="s">
        <v>5362</v>
      </c>
      <c r="H1996" s="51" t="s">
        <v>5363</v>
      </c>
    </row>
    <row r="1997" spans="1:8" ht="30" x14ac:dyDescent="0.25">
      <c r="A1997" s="50" t="s">
        <v>5364</v>
      </c>
      <c r="B1997" s="50" t="s">
        <v>525</v>
      </c>
      <c r="C1997" s="50" t="s">
        <v>10793</v>
      </c>
      <c r="D1997" s="51">
        <v>1592</v>
      </c>
      <c r="E1997" s="51" t="s">
        <v>914</v>
      </c>
      <c r="F1997" s="51" t="s">
        <v>1575</v>
      </c>
      <c r="G1997" s="51" t="s">
        <v>5366</v>
      </c>
      <c r="H1997" s="51" t="s">
        <v>4921</v>
      </c>
    </row>
    <row r="1998" spans="1:8" ht="30" x14ac:dyDescent="0.25">
      <c r="A1998" s="50" t="s">
        <v>5367</v>
      </c>
      <c r="B1998" s="50" t="s">
        <v>525</v>
      </c>
      <c r="C1998" s="50" t="s">
        <v>10794</v>
      </c>
      <c r="D1998" s="51">
        <v>1673</v>
      </c>
      <c r="E1998" s="51" t="s">
        <v>914</v>
      </c>
      <c r="F1998" s="51" t="s">
        <v>1575</v>
      </c>
      <c r="G1998" s="51" t="s">
        <v>5366</v>
      </c>
      <c r="H1998" s="51" t="s">
        <v>4921</v>
      </c>
    </row>
    <row r="1999" spans="1:8" ht="45" x14ac:dyDescent="0.25">
      <c r="A1999" s="50" t="s">
        <v>5369</v>
      </c>
      <c r="B1999" s="50" t="s">
        <v>525</v>
      </c>
      <c r="C1999" s="50" t="s">
        <v>5370</v>
      </c>
      <c r="D1999" s="51">
        <v>3785</v>
      </c>
      <c r="E1999" s="51" t="s">
        <v>914</v>
      </c>
      <c r="F1999" s="51" t="s">
        <v>5371</v>
      </c>
      <c r="G1999" s="51" t="s">
        <v>5372</v>
      </c>
      <c r="H1999" s="51" t="s">
        <v>5373</v>
      </c>
    </row>
    <row r="2000" spans="1:8" ht="45" x14ac:dyDescent="0.25">
      <c r="A2000" s="50" t="s">
        <v>5374</v>
      </c>
      <c r="B2000" s="50" t="s">
        <v>525</v>
      </c>
      <c r="C2000" s="50" t="s">
        <v>5375</v>
      </c>
      <c r="D2000" s="51">
        <v>504</v>
      </c>
      <c r="E2000" s="51" t="s">
        <v>914</v>
      </c>
      <c r="F2000" s="51" t="s">
        <v>5376</v>
      </c>
      <c r="G2000" s="51" t="s">
        <v>5372</v>
      </c>
      <c r="H2000" s="51" t="s">
        <v>5377</v>
      </c>
    </row>
    <row r="2001" spans="1:8" ht="30" x14ac:dyDescent="0.25">
      <c r="A2001" s="50" t="s">
        <v>5378</v>
      </c>
      <c r="B2001" s="50" t="s">
        <v>525</v>
      </c>
      <c r="C2001" s="50" t="s">
        <v>5379</v>
      </c>
      <c r="D2001" s="51">
        <v>5894</v>
      </c>
      <c r="E2001" s="51" t="s">
        <v>914</v>
      </c>
      <c r="F2001" s="51" t="s">
        <v>5380</v>
      </c>
      <c r="G2001" s="51" t="s">
        <v>5381</v>
      </c>
      <c r="H2001" s="51" t="s">
        <v>5382</v>
      </c>
    </row>
    <row r="2002" spans="1:8" x14ac:dyDescent="0.25">
      <c r="A2002" s="50" t="s">
        <v>5383</v>
      </c>
      <c r="B2002" s="50" t="s">
        <v>525</v>
      </c>
      <c r="C2002" s="50" t="s">
        <v>5384</v>
      </c>
      <c r="D2002" s="51">
        <v>1978</v>
      </c>
      <c r="E2002" s="51" t="s">
        <v>914</v>
      </c>
      <c r="G2002" s="51" t="s">
        <v>5385</v>
      </c>
    </row>
    <row r="2003" spans="1:8" ht="30" x14ac:dyDescent="0.25">
      <c r="A2003" s="50" t="s">
        <v>5386</v>
      </c>
      <c r="B2003" s="50" t="s">
        <v>525</v>
      </c>
      <c r="C2003" s="50" t="s">
        <v>5387</v>
      </c>
      <c r="D2003" s="51">
        <v>4574</v>
      </c>
      <c r="E2003" s="51" t="s">
        <v>914</v>
      </c>
      <c r="F2003" s="51" t="s">
        <v>5388</v>
      </c>
      <c r="G2003" s="51" t="s">
        <v>5389</v>
      </c>
      <c r="H2003" s="51" t="s">
        <v>5390</v>
      </c>
    </row>
    <row r="2004" spans="1:8" x14ac:dyDescent="0.25">
      <c r="A2004" s="50" t="s">
        <v>5391</v>
      </c>
      <c r="B2004" s="50" t="s">
        <v>525</v>
      </c>
      <c r="C2004" s="50" t="s">
        <v>10795</v>
      </c>
      <c r="D2004" s="51">
        <v>2345</v>
      </c>
      <c r="E2004" s="51" t="s">
        <v>914</v>
      </c>
      <c r="G2004" s="51" t="s">
        <v>5385</v>
      </c>
    </row>
    <row r="2005" spans="1:8" x14ac:dyDescent="0.25">
      <c r="A2005" s="50" t="s">
        <v>5393</v>
      </c>
      <c r="B2005" s="50" t="s">
        <v>525</v>
      </c>
      <c r="C2005" s="50" t="s">
        <v>5394</v>
      </c>
      <c r="D2005" s="51">
        <v>5805</v>
      </c>
      <c r="E2005" s="51" t="s">
        <v>914</v>
      </c>
      <c r="F2005" s="51" t="s">
        <v>973</v>
      </c>
      <c r="G2005" s="51" t="s">
        <v>5395</v>
      </c>
      <c r="H2005" s="51" t="s">
        <v>5396</v>
      </c>
    </row>
    <row r="2006" spans="1:8" ht="45" x14ac:dyDescent="0.25">
      <c r="A2006" s="50" t="s">
        <v>5397</v>
      </c>
      <c r="B2006" s="50" t="s">
        <v>525</v>
      </c>
      <c r="C2006" s="50" t="s">
        <v>5398</v>
      </c>
      <c r="D2006" s="51">
        <v>2993</v>
      </c>
      <c r="E2006" s="51" t="s">
        <v>914</v>
      </c>
      <c r="F2006" s="51" t="s">
        <v>1570</v>
      </c>
      <c r="G2006" s="51" t="s">
        <v>5399</v>
      </c>
      <c r="H2006" s="51" t="s">
        <v>5400</v>
      </c>
    </row>
    <row r="2007" spans="1:8" ht="60" x14ac:dyDescent="0.25">
      <c r="A2007" s="50" t="s">
        <v>5401</v>
      </c>
      <c r="B2007" s="50" t="s">
        <v>525</v>
      </c>
      <c r="C2007" s="50" t="s">
        <v>5402</v>
      </c>
      <c r="D2007" s="51">
        <v>6419</v>
      </c>
      <c r="E2007" s="51" t="s">
        <v>914</v>
      </c>
      <c r="F2007" s="51" t="s">
        <v>5403</v>
      </c>
      <c r="G2007" s="51" t="s">
        <v>5404</v>
      </c>
      <c r="H2007" s="51" t="s">
        <v>5405</v>
      </c>
    </row>
    <row r="2008" spans="1:8" ht="30" x14ac:dyDescent="0.25">
      <c r="A2008" s="50" t="s">
        <v>5406</v>
      </c>
      <c r="B2008" s="50" t="s">
        <v>525</v>
      </c>
      <c r="C2008" s="50" t="s">
        <v>5407</v>
      </c>
      <c r="D2008" s="51">
        <v>4545</v>
      </c>
      <c r="E2008" s="51" t="s">
        <v>914</v>
      </c>
      <c r="F2008" s="51" t="s">
        <v>2309</v>
      </c>
      <c r="G2008" s="51" t="s">
        <v>2325</v>
      </c>
      <c r="H2008" s="51" t="s">
        <v>2322</v>
      </c>
    </row>
    <row r="2009" spans="1:8" x14ac:dyDescent="0.25">
      <c r="A2009" s="50" t="s">
        <v>5408</v>
      </c>
      <c r="B2009" s="50" t="s">
        <v>525</v>
      </c>
      <c r="C2009" s="50" t="s">
        <v>5409</v>
      </c>
      <c r="D2009" s="51">
        <v>2791</v>
      </c>
      <c r="E2009" s="51" t="s">
        <v>952</v>
      </c>
      <c r="F2009" s="51" t="s">
        <v>973</v>
      </c>
      <c r="G2009" s="51" t="s">
        <v>974</v>
      </c>
      <c r="H2009" s="51" t="s">
        <v>975</v>
      </c>
    </row>
    <row r="2010" spans="1:8" x14ac:dyDescent="0.25">
      <c r="A2010" s="50" t="s">
        <v>5410</v>
      </c>
      <c r="B2010" s="50" t="s">
        <v>525</v>
      </c>
      <c r="C2010" s="50" t="s">
        <v>5411</v>
      </c>
      <c r="D2010" s="51">
        <v>5205</v>
      </c>
      <c r="E2010" s="51" t="s">
        <v>952</v>
      </c>
      <c r="F2010" s="51" t="s">
        <v>973</v>
      </c>
      <c r="G2010" s="51" t="s">
        <v>974</v>
      </c>
      <c r="H2010" s="51" t="s">
        <v>975</v>
      </c>
    </row>
    <row r="2011" spans="1:8" x14ac:dyDescent="0.25">
      <c r="A2011" s="50" t="s">
        <v>5412</v>
      </c>
      <c r="B2011" s="50" t="s">
        <v>525</v>
      </c>
      <c r="C2011" s="50" t="s">
        <v>5413</v>
      </c>
      <c r="D2011" s="51">
        <v>3225</v>
      </c>
      <c r="E2011" s="51" t="s">
        <v>952</v>
      </c>
      <c r="F2011" s="51" t="s">
        <v>973</v>
      </c>
      <c r="G2011" s="51" t="s">
        <v>974</v>
      </c>
      <c r="H2011" s="51" t="s">
        <v>975</v>
      </c>
    </row>
    <row r="2012" spans="1:8" x14ac:dyDescent="0.25">
      <c r="A2012" s="50" t="s">
        <v>5414</v>
      </c>
      <c r="B2012" s="50" t="s">
        <v>525</v>
      </c>
      <c r="C2012" s="50" t="s">
        <v>5415</v>
      </c>
      <c r="D2012" s="51">
        <v>1281</v>
      </c>
      <c r="E2012" s="51" t="s">
        <v>914</v>
      </c>
      <c r="G2012" s="51" t="s">
        <v>5416</v>
      </c>
      <c r="H2012" s="51" t="s">
        <v>3113</v>
      </c>
    </row>
    <row r="2013" spans="1:8" ht="30" x14ac:dyDescent="0.25">
      <c r="A2013" s="50" t="s">
        <v>5417</v>
      </c>
      <c r="B2013" s="50" t="s">
        <v>525</v>
      </c>
      <c r="C2013" s="50" t="s">
        <v>5418</v>
      </c>
      <c r="D2013" s="51">
        <v>3449</v>
      </c>
      <c r="E2013" s="51" t="s">
        <v>914</v>
      </c>
      <c r="G2013" s="51" t="s">
        <v>5419</v>
      </c>
      <c r="H2013" s="51" t="s">
        <v>5420</v>
      </c>
    </row>
    <row r="2014" spans="1:8" ht="30" x14ac:dyDescent="0.25">
      <c r="A2014" s="50" t="s">
        <v>5421</v>
      </c>
      <c r="B2014" s="50" t="s">
        <v>525</v>
      </c>
      <c r="C2014" s="50" t="s">
        <v>5422</v>
      </c>
      <c r="D2014" s="51">
        <v>3241</v>
      </c>
      <c r="E2014" s="51" t="s">
        <v>914</v>
      </c>
      <c r="G2014" s="51" t="s">
        <v>5419</v>
      </c>
      <c r="H2014" s="51" t="s">
        <v>5420</v>
      </c>
    </row>
    <row r="2015" spans="1:8" x14ac:dyDescent="0.25">
      <c r="A2015" s="50" t="s">
        <v>5424</v>
      </c>
      <c r="B2015" s="50" t="s">
        <v>525</v>
      </c>
      <c r="C2015" s="50" t="s">
        <v>5425</v>
      </c>
      <c r="D2015" s="51">
        <v>273</v>
      </c>
      <c r="E2015" s="51" t="s">
        <v>1054</v>
      </c>
      <c r="G2015" s="51" t="s">
        <v>5426</v>
      </c>
    </row>
    <row r="2016" spans="1:8" x14ac:dyDescent="0.25">
      <c r="A2016" s="50" t="s">
        <v>5427</v>
      </c>
      <c r="B2016" s="50" t="s">
        <v>525</v>
      </c>
      <c r="C2016" s="50" t="s">
        <v>10796</v>
      </c>
      <c r="D2016" s="51">
        <v>3030</v>
      </c>
      <c r="E2016" s="51" t="s">
        <v>952</v>
      </c>
      <c r="F2016" s="51" t="s">
        <v>973</v>
      </c>
      <c r="G2016" s="51" t="s">
        <v>974</v>
      </c>
      <c r="H2016" s="51" t="s">
        <v>975</v>
      </c>
    </row>
    <row r="2017" spans="1:8" x14ac:dyDescent="0.25">
      <c r="A2017" s="50" t="s">
        <v>5429</v>
      </c>
      <c r="B2017" s="50" t="s">
        <v>525</v>
      </c>
      <c r="C2017" s="50" t="s">
        <v>5430</v>
      </c>
      <c r="D2017" s="51">
        <v>3191</v>
      </c>
      <c r="E2017" s="51" t="s">
        <v>952</v>
      </c>
      <c r="F2017" s="51" t="s">
        <v>973</v>
      </c>
      <c r="G2017" s="51" t="s">
        <v>974</v>
      </c>
      <c r="H2017" s="51" t="s">
        <v>975</v>
      </c>
    </row>
    <row r="2018" spans="1:8" x14ac:dyDescent="0.25">
      <c r="A2018" s="50" t="s">
        <v>5431</v>
      </c>
      <c r="B2018" s="50" t="s">
        <v>525</v>
      </c>
      <c r="C2018" s="50" t="s">
        <v>10797</v>
      </c>
      <c r="D2018" s="51">
        <v>5295</v>
      </c>
      <c r="E2018" s="51" t="s">
        <v>914</v>
      </c>
      <c r="G2018" s="51" t="s">
        <v>5433</v>
      </c>
    </row>
    <row r="2019" spans="1:8" x14ac:dyDescent="0.25">
      <c r="A2019" s="50" t="s">
        <v>5434</v>
      </c>
      <c r="B2019" s="50" t="s">
        <v>525</v>
      </c>
      <c r="C2019" s="50" t="s">
        <v>10798</v>
      </c>
      <c r="D2019" s="51">
        <v>3197</v>
      </c>
      <c r="E2019" s="51" t="s">
        <v>914</v>
      </c>
      <c r="G2019" s="51" t="s">
        <v>5436</v>
      </c>
      <c r="H2019" s="51" t="s">
        <v>3113</v>
      </c>
    </row>
    <row r="2020" spans="1:8" x14ac:dyDescent="0.25">
      <c r="A2020" s="50" t="s">
        <v>10799</v>
      </c>
      <c r="B2020" s="50" t="s">
        <v>525</v>
      </c>
      <c r="C2020" s="50" t="s">
        <v>10800</v>
      </c>
      <c r="D2020" s="51">
        <v>2881</v>
      </c>
      <c r="E2020" s="51" t="s">
        <v>952</v>
      </c>
      <c r="F2020" s="51" t="s">
        <v>973</v>
      </c>
      <c r="G2020" s="51" t="s">
        <v>974</v>
      </c>
      <c r="H2020" s="51" t="s">
        <v>975</v>
      </c>
    </row>
    <row r="2021" spans="1:8" x14ac:dyDescent="0.25">
      <c r="A2021" s="50" t="s">
        <v>10801</v>
      </c>
      <c r="B2021" s="50" t="s">
        <v>525</v>
      </c>
      <c r="C2021" s="50" t="s">
        <v>10802</v>
      </c>
      <c r="D2021" s="51">
        <v>2693</v>
      </c>
      <c r="E2021" s="51" t="s">
        <v>952</v>
      </c>
      <c r="F2021" s="51" t="s">
        <v>973</v>
      </c>
      <c r="G2021" s="51" t="s">
        <v>974</v>
      </c>
      <c r="H2021" s="51" t="s">
        <v>975</v>
      </c>
    </row>
    <row r="2022" spans="1:8" x14ac:dyDescent="0.25">
      <c r="A2022" s="50" t="s">
        <v>10803</v>
      </c>
      <c r="B2022" s="50" t="s">
        <v>525</v>
      </c>
      <c r="C2022" s="50" t="s">
        <v>10804</v>
      </c>
      <c r="D2022" s="51">
        <v>3307</v>
      </c>
      <c r="E2022" s="51" t="s">
        <v>952</v>
      </c>
      <c r="F2022" s="51" t="s">
        <v>973</v>
      </c>
      <c r="G2022" s="51" t="s">
        <v>974</v>
      </c>
      <c r="H2022" s="51" t="s">
        <v>975</v>
      </c>
    </row>
    <row r="2023" spans="1:8" x14ac:dyDescent="0.25">
      <c r="A2023" s="50" t="s">
        <v>10805</v>
      </c>
      <c r="B2023" s="50" t="s">
        <v>525</v>
      </c>
      <c r="C2023" s="50" t="s">
        <v>10806</v>
      </c>
      <c r="D2023" s="51">
        <v>3655</v>
      </c>
      <c r="E2023" s="51" t="s">
        <v>914</v>
      </c>
      <c r="G2023" s="51" t="s">
        <v>10807</v>
      </c>
    </row>
    <row r="2024" spans="1:8" ht="90" x14ac:dyDescent="0.25">
      <c r="A2024" s="50" t="s">
        <v>10808</v>
      </c>
      <c r="B2024" s="50" t="s">
        <v>525</v>
      </c>
      <c r="C2024" s="50" t="s">
        <v>10809</v>
      </c>
      <c r="D2024" s="51">
        <v>1581</v>
      </c>
      <c r="E2024" s="51" t="s">
        <v>914</v>
      </c>
      <c r="F2024" s="51" t="s">
        <v>2147</v>
      </c>
      <c r="G2024" s="51" t="s">
        <v>1503</v>
      </c>
      <c r="H2024" s="51" t="s">
        <v>10810</v>
      </c>
    </row>
    <row r="2025" spans="1:8" x14ac:dyDescent="0.25">
      <c r="A2025" s="50" t="s">
        <v>10811</v>
      </c>
      <c r="B2025" s="50" t="s">
        <v>525</v>
      </c>
      <c r="C2025" s="50" t="s">
        <v>10812</v>
      </c>
      <c r="D2025" s="51">
        <v>1112</v>
      </c>
      <c r="E2025" s="51" t="s">
        <v>914</v>
      </c>
      <c r="G2025" s="51" t="s">
        <v>10813</v>
      </c>
      <c r="H2025" s="51" t="s">
        <v>10814</v>
      </c>
    </row>
    <row r="2026" spans="1:8" x14ac:dyDescent="0.25">
      <c r="A2026" s="50" t="s">
        <v>10815</v>
      </c>
      <c r="B2026" s="50" t="s">
        <v>525</v>
      </c>
      <c r="C2026" s="50" t="s">
        <v>10816</v>
      </c>
      <c r="D2026" s="51">
        <v>713</v>
      </c>
      <c r="E2026" s="51" t="s">
        <v>952</v>
      </c>
      <c r="F2026" s="51" t="s">
        <v>973</v>
      </c>
      <c r="G2026" s="51" t="s">
        <v>974</v>
      </c>
      <c r="H2026" s="51" t="s">
        <v>1161</v>
      </c>
    </row>
    <row r="2027" spans="1:8" ht="60" x14ac:dyDescent="0.25">
      <c r="A2027" s="50" t="s">
        <v>10817</v>
      </c>
      <c r="B2027" s="50" t="s">
        <v>525</v>
      </c>
      <c r="C2027" s="50" t="s">
        <v>10818</v>
      </c>
      <c r="D2027" s="51">
        <v>2355</v>
      </c>
      <c r="E2027" s="51" t="s">
        <v>914</v>
      </c>
      <c r="F2027" s="51" t="s">
        <v>1301</v>
      </c>
      <c r="G2027" s="51" t="s">
        <v>4864</v>
      </c>
      <c r="H2027" s="51" t="s">
        <v>10819</v>
      </c>
    </row>
    <row r="2028" spans="1:8" x14ac:dyDescent="0.25">
      <c r="A2028" s="50" t="s">
        <v>10820</v>
      </c>
      <c r="B2028" s="50" t="s">
        <v>525</v>
      </c>
      <c r="C2028" s="50" t="s">
        <v>10821</v>
      </c>
      <c r="D2028" s="51">
        <v>2704</v>
      </c>
      <c r="E2028" s="51" t="s">
        <v>914</v>
      </c>
      <c r="F2028" s="51" t="s">
        <v>3594</v>
      </c>
      <c r="G2028" s="51" t="s">
        <v>10822</v>
      </c>
      <c r="H2028" s="51" t="s">
        <v>3595</v>
      </c>
    </row>
    <row r="2029" spans="1:8" x14ac:dyDescent="0.25">
      <c r="A2029" s="52" t="s">
        <v>10823</v>
      </c>
      <c r="B2029" s="50" t="s">
        <v>525</v>
      </c>
      <c r="C2029" s="50" t="s">
        <v>10824</v>
      </c>
      <c r="D2029" s="51">
        <v>2766</v>
      </c>
      <c r="E2029" s="51" t="s">
        <v>914</v>
      </c>
      <c r="F2029" s="51" t="s">
        <v>3594</v>
      </c>
      <c r="G2029" s="51" t="s">
        <v>10822</v>
      </c>
      <c r="H2029" s="51" t="s">
        <v>3595</v>
      </c>
    </row>
    <row r="2030" spans="1:8" ht="45" x14ac:dyDescent="0.25">
      <c r="A2030" s="50" t="s">
        <v>10825</v>
      </c>
      <c r="B2030" s="50" t="s">
        <v>525</v>
      </c>
      <c r="C2030" s="50" t="s">
        <v>10826</v>
      </c>
      <c r="D2030" s="51">
        <v>9244</v>
      </c>
      <c r="E2030" s="51" t="s">
        <v>914</v>
      </c>
      <c r="F2030" s="51" t="s">
        <v>1301</v>
      </c>
      <c r="G2030" s="51" t="s">
        <v>3000</v>
      </c>
      <c r="H2030" s="51" t="s">
        <v>1303</v>
      </c>
    </row>
    <row r="2031" spans="1:8" ht="45" x14ac:dyDescent="0.25">
      <c r="A2031" s="50" t="s">
        <v>10827</v>
      </c>
      <c r="B2031" s="50" t="s">
        <v>525</v>
      </c>
      <c r="C2031" s="50" t="s">
        <v>10828</v>
      </c>
      <c r="D2031" s="51">
        <v>5084</v>
      </c>
      <c r="E2031" s="51" t="s">
        <v>952</v>
      </c>
      <c r="F2031" s="51" t="s">
        <v>10829</v>
      </c>
      <c r="G2031" s="51" t="s">
        <v>4329</v>
      </c>
      <c r="H2031" s="51" t="s">
        <v>4400</v>
      </c>
    </row>
    <row r="2032" spans="1:8" x14ac:dyDescent="0.25">
      <c r="A2032" s="50" t="s">
        <v>10830</v>
      </c>
      <c r="B2032" s="50" t="s">
        <v>525</v>
      </c>
      <c r="C2032" s="50" t="s">
        <v>10831</v>
      </c>
      <c r="D2032" s="51">
        <v>3263</v>
      </c>
      <c r="E2032" s="51" t="s">
        <v>914</v>
      </c>
      <c r="G2032" s="51" t="s">
        <v>8932</v>
      </c>
      <c r="H2032" s="51" t="s">
        <v>10832</v>
      </c>
    </row>
    <row r="2033" spans="1:8" x14ac:dyDescent="0.25">
      <c r="A2033" s="50" t="s">
        <v>10833</v>
      </c>
      <c r="B2033" s="50" t="s">
        <v>525</v>
      </c>
      <c r="C2033" s="50" t="s">
        <v>10834</v>
      </c>
      <c r="D2033" s="51">
        <v>288</v>
      </c>
      <c r="E2033" s="51" t="s">
        <v>914</v>
      </c>
      <c r="G2033" s="51" t="s">
        <v>1662</v>
      </c>
    </row>
    <row r="2034" spans="1:8" x14ac:dyDescent="0.25">
      <c r="A2034" s="50" t="s">
        <v>10835</v>
      </c>
      <c r="B2034" s="50" t="s">
        <v>525</v>
      </c>
      <c r="C2034" s="50" t="s">
        <v>10836</v>
      </c>
      <c r="D2034" s="51">
        <v>5903</v>
      </c>
      <c r="E2034" s="51" t="s">
        <v>914</v>
      </c>
      <c r="G2034" s="51" t="s">
        <v>10837</v>
      </c>
    </row>
    <row r="2035" spans="1:8" x14ac:dyDescent="0.25">
      <c r="A2035" s="50" t="s">
        <v>10838</v>
      </c>
      <c r="B2035" s="50" t="s">
        <v>525</v>
      </c>
      <c r="C2035" s="50" t="s">
        <v>10839</v>
      </c>
      <c r="D2035" s="51">
        <v>730</v>
      </c>
      <c r="E2035" s="51" t="s">
        <v>914</v>
      </c>
      <c r="G2035" s="51" t="s">
        <v>1099</v>
      </c>
    </row>
    <row r="2036" spans="1:8" ht="60" x14ac:dyDescent="0.25">
      <c r="A2036" s="52" t="s">
        <v>10840</v>
      </c>
      <c r="B2036" s="50" t="s">
        <v>525</v>
      </c>
      <c r="C2036" s="50" t="s">
        <v>10841</v>
      </c>
      <c r="D2036" s="51">
        <v>3455</v>
      </c>
      <c r="E2036" s="51" t="s">
        <v>914</v>
      </c>
      <c r="F2036" s="51" t="s">
        <v>3729</v>
      </c>
      <c r="G2036" s="51" t="s">
        <v>10842</v>
      </c>
      <c r="H2036" s="51" t="s">
        <v>10843</v>
      </c>
    </row>
    <row r="2037" spans="1:8" x14ac:dyDescent="0.25">
      <c r="E2037" s="51"/>
    </row>
    <row r="2038" spans="1:8" x14ac:dyDescent="0.25">
      <c r="A2038" s="53" t="s">
        <v>889</v>
      </c>
      <c r="E2038" s="51"/>
    </row>
    <row r="2039" spans="1:8" x14ac:dyDescent="0.25">
      <c r="A2039" s="50" t="s">
        <v>10844</v>
      </c>
      <c r="B2039" s="50" t="s">
        <v>537</v>
      </c>
      <c r="C2039" s="50" t="s">
        <v>10845</v>
      </c>
      <c r="D2039" s="50">
        <v>1596</v>
      </c>
      <c r="E2039" s="51" t="s">
        <v>914</v>
      </c>
      <c r="G2039" s="51" t="s">
        <v>10846</v>
      </c>
    </row>
    <row r="2040" spans="1:8" ht="60" x14ac:dyDescent="0.25">
      <c r="A2040" s="50" t="s">
        <v>10847</v>
      </c>
      <c r="B2040" s="50" t="s">
        <v>537</v>
      </c>
      <c r="C2040" s="50" t="s">
        <v>10848</v>
      </c>
      <c r="D2040" s="50">
        <v>4557</v>
      </c>
      <c r="E2040" s="51" t="s">
        <v>914</v>
      </c>
      <c r="F2040" s="51" t="s">
        <v>10849</v>
      </c>
      <c r="G2040" s="51" t="s">
        <v>10850</v>
      </c>
      <c r="H2040" s="51" t="s">
        <v>10851</v>
      </c>
    </row>
    <row r="2041" spans="1:8" ht="45" x14ac:dyDescent="0.25">
      <c r="A2041" s="50" t="s">
        <v>10852</v>
      </c>
      <c r="B2041" s="50" t="s">
        <v>537</v>
      </c>
      <c r="C2041" s="50" t="s">
        <v>10853</v>
      </c>
      <c r="D2041" s="50">
        <v>4290</v>
      </c>
      <c r="E2041" s="51" t="s">
        <v>914</v>
      </c>
      <c r="F2041" s="51" t="s">
        <v>2228</v>
      </c>
      <c r="G2041" s="51" t="s">
        <v>2975</v>
      </c>
      <c r="H2041" s="51" t="s">
        <v>2976</v>
      </c>
    </row>
    <row r="2042" spans="1:8" ht="60" x14ac:dyDescent="0.25">
      <c r="A2042" s="50" t="s">
        <v>10854</v>
      </c>
      <c r="B2042" s="50" t="s">
        <v>537</v>
      </c>
      <c r="C2042" s="50" t="s">
        <v>10855</v>
      </c>
      <c r="D2042" s="50">
        <v>2040</v>
      </c>
      <c r="E2042" s="51" t="s">
        <v>914</v>
      </c>
      <c r="F2042" s="51" t="s">
        <v>6678</v>
      </c>
      <c r="G2042" s="51" t="s">
        <v>9947</v>
      </c>
      <c r="H2042" s="51" t="s">
        <v>6680</v>
      </c>
    </row>
    <row r="2043" spans="1:8" x14ac:dyDescent="0.25">
      <c r="A2043" s="50" t="s">
        <v>10856</v>
      </c>
      <c r="B2043" s="50" t="s">
        <v>537</v>
      </c>
      <c r="C2043" s="50" t="s">
        <v>10857</v>
      </c>
      <c r="D2043" s="50">
        <v>450</v>
      </c>
      <c r="E2043" s="51" t="s">
        <v>914</v>
      </c>
      <c r="G2043" s="51" t="s">
        <v>10858</v>
      </c>
    </row>
    <row r="2044" spans="1:8" ht="60" x14ac:dyDescent="0.25">
      <c r="A2044" s="50" t="s">
        <v>10859</v>
      </c>
      <c r="B2044" s="50" t="s">
        <v>537</v>
      </c>
      <c r="C2044" s="50" t="s">
        <v>10860</v>
      </c>
      <c r="D2044" s="50">
        <v>7552</v>
      </c>
      <c r="E2044" s="51" t="s">
        <v>914</v>
      </c>
      <c r="F2044" s="51" t="s">
        <v>10861</v>
      </c>
      <c r="G2044" s="51" t="s">
        <v>1322</v>
      </c>
      <c r="H2044" s="51" t="s">
        <v>10862</v>
      </c>
    </row>
    <row r="2045" spans="1:8" ht="60" x14ac:dyDescent="0.25">
      <c r="A2045" s="50" t="s">
        <v>10863</v>
      </c>
      <c r="B2045" s="50" t="s">
        <v>537</v>
      </c>
      <c r="C2045" s="50" t="s">
        <v>10864</v>
      </c>
      <c r="D2045" s="50">
        <v>3998</v>
      </c>
      <c r="E2045" s="51" t="s">
        <v>914</v>
      </c>
      <c r="F2045" s="51" t="s">
        <v>10865</v>
      </c>
      <c r="G2045" s="51" t="s">
        <v>1322</v>
      </c>
      <c r="H2045" s="51" t="s">
        <v>10866</v>
      </c>
    </row>
    <row r="2046" spans="1:8" ht="30" x14ac:dyDescent="0.25">
      <c r="A2046" s="50" t="s">
        <v>10867</v>
      </c>
      <c r="B2046" s="50" t="s">
        <v>537</v>
      </c>
      <c r="C2046" s="50" t="s">
        <v>10868</v>
      </c>
      <c r="D2046" s="50">
        <v>8850</v>
      </c>
      <c r="E2046" s="51" t="s">
        <v>914</v>
      </c>
      <c r="F2046" s="51" t="s">
        <v>10869</v>
      </c>
      <c r="G2046" s="51" t="s">
        <v>10870</v>
      </c>
      <c r="H2046" s="51" t="s">
        <v>10871</v>
      </c>
    </row>
    <row r="2047" spans="1:8" x14ac:dyDescent="0.25">
      <c r="A2047" s="50" t="s">
        <v>10872</v>
      </c>
      <c r="B2047" s="50" t="s">
        <v>537</v>
      </c>
      <c r="C2047" s="50" t="s">
        <v>10873</v>
      </c>
      <c r="D2047" s="50">
        <v>1260</v>
      </c>
      <c r="E2047" s="51" t="s">
        <v>914</v>
      </c>
      <c r="G2047" s="51" t="s">
        <v>10874</v>
      </c>
      <c r="H2047" s="51" t="s">
        <v>10875</v>
      </c>
    </row>
    <row r="2048" spans="1:8" ht="45" x14ac:dyDescent="0.25">
      <c r="A2048" s="50" t="s">
        <v>10876</v>
      </c>
      <c r="B2048" s="50" t="s">
        <v>537</v>
      </c>
      <c r="C2048" s="50" t="s">
        <v>10877</v>
      </c>
      <c r="D2048" s="50">
        <v>6291</v>
      </c>
      <c r="E2048" s="51" t="s">
        <v>914</v>
      </c>
      <c r="F2048" s="51" t="s">
        <v>1614</v>
      </c>
      <c r="G2048" s="51" t="s">
        <v>10878</v>
      </c>
      <c r="H2048" s="51" t="s">
        <v>10879</v>
      </c>
    </row>
    <row r="2049" spans="1:8" x14ac:dyDescent="0.25">
      <c r="A2049" s="50" t="s">
        <v>10880</v>
      </c>
      <c r="B2049" s="50" t="s">
        <v>537</v>
      </c>
      <c r="C2049" s="50" t="s">
        <v>10881</v>
      </c>
      <c r="D2049" s="50">
        <v>591</v>
      </c>
      <c r="E2049" s="51" t="s">
        <v>914</v>
      </c>
      <c r="G2049" s="51" t="s">
        <v>10882</v>
      </c>
      <c r="H2049" s="51" t="s">
        <v>10883</v>
      </c>
    </row>
    <row r="2050" spans="1:8" ht="45" x14ac:dyDescent="0.25">
      <c r="A2050" s="50" t="s">
        <v>10884</v>
      </c>
      <c r="B2050" s="50" t="s">
        <v>537</v>
      </c>
      <c r="C2050" s="50" t="s">
        <v>10885</v>
      </c>
      <c r="D2050" s="50">
        <v>6531</v>
      </c>
      <c r="E2050" s="51" t="s">
        <v>914</v>
      </c>
      <c r="F2050" s="51" t="s">
        <v>1120</v>
      </c>
      <c r="G2050" s="51" t="s">
        <v>6303</v>
      </c>
      <c r="H2050" s="51" t="s">
        <v>10886</v>
      </c>
    </row>
    <row r="2051" spans="1:8" x14ac:dyDescent="0.25">
      <c r="A2051" s="50" t="s">
        <v>10887</v>
      </c>
      <c r="B2051" s="50" t="s">
        <v>537</v>
      </c>
      <c r="C2051" s="50" t="s">
        <v>10888</v>
      </c>
      <c r="D2051" s="50">
        <v>8586</v>
      </c>
      <c r="E2051" s="51" t="s">
        <v>914</v>
      </c>
      <c r="F2051" s="51" t="s">
        <v>10889</v>
      </c>
      <c r="G2051" s="51" t="s">
        <v>10890</v>
      </c>
      <c r="H2051" s="51" t="s">
        <v>10891</v>
      </c>
    </row>
    <row r="2052" spans="1:8" x14ac:dyDescent="0.25">
      <c r="A2052" s="50" t="s">
        <v>10892</v>
      </c>
      <c r="B2052" s="50" t="s">
        <v>537</v>
      </c>
      <c r="C2052" s="50" t="s">
        <v>10893</v>
      </c>
      <c r="D2052" s="50">
        <v>3849</v>
      </c>
      <c r="E2052" s="51" t="s">
        <v>914</v>
      </c>
      <c r="F2052" s="51" t="s">
        <v>929</v>
      </c>
      <c r="G2052" s="51" t="s">
        <v>1358</v>
      </c>
      <c r="H2052" s="51" t="s">
        <v>1359</v>
      </c>
    </row>
    <row r="2053" spans="1:8" x14ac:dyDescent="0.25">
      <c r="A2053" s="50" t="s">
        <v>10894</v>
      </c>
      <c r="B2053" s="50" t="s">
        <v>537</v>
      </c>
      <c r="C2053" s="50" t="s">
        <v>10895</v>
      </c>
      <c r="D2053" s="50">
        <v>4150</v>
      </c>
      <c r="E2053" s="51" t="s">
        <v>914</v>
      </c>
      <c r="F2053" s="51" t="s">
        <v>929</v>
      </c>
      <c r="G2053" s="51" t="s">
        <v>1358</v>
      </c>
      <c r="H2053" s="51" t="s">
        <v>1359</v>
      </c>
    </row>
    <row r="2054" spans="1:8" x14ac:dyDescent="0.25">
      <c r="A2054" s="50" t="s">
        <v>10896</v>
      </c>
      <c r="B2054" s="50" t="s">
        <v>537</v>
      </c>
      <c r="C2054" s="50" t="s">
        <v>10897</v>
      </c>
      <c r="D2054" s="50">
        <v>4153</v>
      </c>
      <c r="E2054" s="51" t="s">
        <v>914</v>
      </c>
      <c r="F2054" s="51" t="s">
        <v>929</v>
      </c>
      <c r="G2054" s="51" t="s">
        <v>1358</v>
      </c>
      <c r="H2054" s="51" t="s">
        <v>1359</v>
      </c>
    </row>
    <row r="2055" spans="1:8" x14ac:dyDescent="0.25">
      <c r="A2055" s="50" t="s">
        <v>10898</v>
      </c>
      <c r="B2055" s="50" t="s">
        <v>537</v>
      </c>
      <c r="C2055" s="50" t="s">
        <v>10899</v>
      </c>
      <c r="D2055" s="50">
        <v>1171</v>
      </c>
      <c r="E2055" s="51" t="s">
        <v>914</v>
      </c>
      <c r="G2055" s="51" t="s">
        <v>1013</v>
      </c>
      <c r="H2055" s="51" t="s">
        <v>3128</v>
      </c>
    </row>
    <row r="2056" spans="1:8" ht="90" x14ac:dyDescent="0.25">
      <c r="A2056" s="50" t="s">
        <v>10900</v>
      </c>
      <c r="B2056" s="50" t="s">
        <v>537</v>
      </c>
      <c r="C2056" s="50" t="s">
        <v>10901</v>
      </c>
      <c r="D2056" s="50">
        <v>1602</v>
      </c>
      <c r="E2056" s="51" t="s">
        <v>914</v>
      </c>
      <c r="F2056" s="51" t="s">
        <v>10902</v>
      </c>
      <c r="G2056" s="51" t="s">
        <v>10903</v>
      </c>
      <c r="H2056" s="51" t="s">
        <v>10904</v>
      </c>
    </row>
    <row r="2057" spans="1:8" ht="30" x14ac:dyDescent="0.25">
      <c r="A2057" s="50" t="s">
        <v>10905</v>
      </c>
      <c r="B2057" s="50" t="s">
        <v>537</v>
      </c>
      <c r="C2057" s="50" t="s">
        <v>10906</v>
      </c>
      <c r="D2057" s="50">
        <v>3763</v>
      </c>
      <c r="E2057" s="51" t="s">
        <v>1054</v>
      </c>
      <c r="G2057" s="51" t="s">
        <v>10907</v>
      </c>
      <c r="H2057" s="51" t="s">
        <v>10908</v>
      </c>
    </row>
    <row r="2058" spans="1:8" ht="45" x14ac:dyDescent="0.25">
      <c r="A2058" s="50" t="s">
        <v>10909</v>
      </c>
      <c r="B2058" s="50" t="s">
        <v>537</v>
      </c>
      <c r="C2058" s="50" t="s">
        <v>10910</v>
      </c>
      <c r="D2058" s="50">
        <v>1541</v>
      </c>
      <c r="E2058" s="51" t="s">
        <v>914</v>
      </c>
      <c r="F2058" s="51" t="s">
        <v>9673</v>
      </c>
      <c r="G2058" s="51" t="s">
        <v>10911</v>
      </c>
      <c r="H2058" s="51" t="s">
        <v>9675</v>
      </c>
    </row>
    <row r="2059" spans="1:8" ht="45" x14ac:dyDescent="0.25">
      <c r="A2059" s="50" t="s">
        <v>10912</v>
      </c>
      <c r="B2059" s="50" t="s">
        <v>537</v>
      </c>
      <c r="C2059" s="50" t="s">
        <v>10913</v>
      </c>
      <c r="D2059" s="50">
        <v>2236</v>
      </c>
      <c r="E2059" s="51" t="s">
        <v>914</v>
      </c>
      <c r="F2059" s="51" t="s">
        <v>10914</v>
      </c>
      <c r="G2059" s="51" t="s">
        <v>10915</v>
      </c>
      <c r="H2059" s="51" t="s">
        <v>10916</v>
      </c>
    </row>
    <row r="2060" spans="1:8" ht="45" x14ac:dyDescent="0.25">
      <c r="A2060" s="50" t="s">
        <v>10917</v>
      </c>
      <c r="B2060" s="50" t="s">
        <v>537</v>
      </c>
      <c r="C2060" s="50" t="s">
        <v>10918</v>
      </c>
      <c r="D2060" s="50">
        <v>8007</v>
      </c>
      <c r="E2060" s="51" t="s">
        <v>914</v>
      </c>
      <c r="F2060" s="51" t="s">
        <v>1321</v>
      </c>
      <c r="G2060" s="51" t="s">
        <v>1322</v>
      </c>
      <c r="H2060" s="51" t="s">
        <v>2249</v>
      </c>
    </row>
    <row r="2061" spans="1:8" x14ac:dyDescent="0.25">
      <c r="A2061" s="50" t="s">
        <v>10919</v>
      </c>
      <c r="B2061" s="50" t="s">
        <v>537</v>
      </c>
      <c r="C2061" s="50" t="s">
        <v>10920</v>
      </c>
      <c r="D2061" s="50">
        <v>3407</v>
      </c>
      <c r="E2061" s="51" t="s">
        <v>914</v>
      </c>
      <c r="F2061" s="51" t="s">
        <v>1491</v>
      </c>
      <c r="G2061" s="51" t="s">
        <v>7848</v>
      </c>
      <c r="H2061" s="51" t="s">
        <v>2586</v>
      </c>
    </row>
    <row r="2063" spans="1:8" x14ac:dyDescent="0.25">
      <c r="A2063" s="53" t="s">
        <v>888</v>
      </c>
      <c r="E2063" s="51"/>
    </row>
    <row r="2064" spans="1:8" ht="75" x14ac:dyDescent="0.25">
      <c r="A2064" s="50" t="s">
        <v>10921</v>
      </c>
      <c r="B2064" s="50" t="s">
        <v>537</v>
      </c>
      <c r="C2064" s="50" t="s">
        <v>10922</v>
      </c>
      <c r="D2064" s="50">
        <v>12609</v>
      </c>
      <c r="E2064" s="51" t="s">
        <v>914</v>
      </c>
      <c r="F2064" s="51" t="s">
        <v>10923</v>
      </c>
      <c r="G2064" s="51" t="s">
        <v>10924</v>
      </c>
      <c r="H2064" s="51" t="s">
        <v>10925</v>
      </c>
    </row>
    <row r="2065" spans="1:8" ht="60" x14ac:dyDescent="0.25">
      <c r="A2065" s="50" t="s">
        <v>10926</v>
      </c>
      <c r="B2065" s="50" t="s">
        <v>537</v>
      </c>
      <c r="C2065" s="50" t="s">
        <v>10927</v>
      </c>
      <c r="D2065" s="50">
        <v>10939</v>
      </c>
      <c r="E2065" s="51" t="s">
        <v>914</v>
      </c>
      <c r="F2065" s="51" t="s">
        <v>10928</v>
      </c>
      <c r="G2065" s="51" t="s">
        <v>10929</v>
      </c>
      <c r="H2065" s="51" t="s">
        <v>10930</v>
      </c>
    </row>
    <row r="2066" spans="1:8" x14ac:dyDescent="0.25">
      <c r="A2066" s="50" t="s">
        <v>10931</v>
      </c>
      <c r="B2066" s="50" t="s">
        <v>537</v>
      </c>
      <c r="C2066" s="50" t="s">
        <v>10932</v>
      </c>
      <c r="D2066" s="50">
        <v>414</v>
      </c>
      <c r="E2066" s="51" t="s">
        <v>1062</v>
      </c>
      <c r="G2066" s="51" t="s">
        <v>1650</v>
      </c>
      <c r="H2066" s="51" t="s">
        <v>7348</v>
      </c>
    </row>
    <row r="2067" spans="1:8" ht="30" x14ac:dyDescent="0.25">
      <c r="A2067" s="50" t="s">
        <v>10933</v>
      </c>
      <c r="B2067" s="50" t="s">
        <v>537</v>
      </c>
      <c r="C2067" s="50" t="s">
        <v>10934</v>
      </c>
      <c r="D2067" s="50">
        <v>3969</v>
      </c>
      <c r="E2067" s="51" t="s">
        <v>914</v>
      </c>
      <c r="F2067" s="51" t="s">
        <v>10935</v>
      </c>
      <c r="G2067" s="51" t="s">
        <v>10936</v>
      </c>
      <c r="H2067" s="51" t="s">
        <v>10937</v>
      </c>
    </row>
    <row r="2068" spans="1:8" ht="45" x14ac:dyDescent="0.25">
      <c r="A2068" s="50" t="s">
        <v>10938</v>
      </c>
      <c r="B2068" s="50" t="s">
        <v>537</v>
      </c>
      <c r="C2068" s="50" t="s">
        <v>10939</v>
      </c>
      <c r="D2068" s="50">
        <v>6914</v>
      </c>
      <c r="E2068" s="51" t="s">
        <v>914</v>
      </c>
      <c r="F2068" s="51" t="s">
        <v>10940</v>
      </c>
      <c r="G2068" s="51" t="s">
        <v>10941</v>
      </c>
      <c r="H2068" s="51" t="s">
        <v>10942</v>
      </c>
    </row>
    <row r="2069" spans="1:8" x14ac:dyDescent="0.25">
      <c r="A2069" s="50" t="s">
        <v>10943</v>
      </c>
      <c r="B2069" s="50" t="s">
        <v>537</v>
      </c>
      <c r="C2069" s="50" t="s">
        <v>10944</v>
      </c>
      <c r="D2069" s="50">
        <v>1913</v>
      </c>
      <c r="E2069" s="51" t="s">
        <v>914</v>
      </c>
      <c r="G2069" s="51" t="s">
        <v>10945</v>
      </c>
    </row>
    <row r="2070" spans="1:8" x14ac:dyDescent="0.25">
      <c r="A2070" s="50" t="s">
        <v>10946</v>
      </c>
      <c r="B2070" s="50" t="s">
        <v>537</v>
      </c>
      <c r="C2070" s="50" t="s">
        <v>10947</v>
      </c>
      <c r="D2070" s="50">
        <v>5677</v>
      </c>
      <c r="E2070" s="51" t="s">
        <v>914</v>
      </c>
      <c r="F2070" s="51" t="s">
        <v>2953</v>
      </c>
      <c r="G2070" s="51" t="s">
        <v>10948</v>
      </c>
      <c r="H2070" s="51" t="s">
        <v>6392</v>
      </c>
    </row>
    <row r="2071" spans="1:8" x14ac:dyDescent="0.25">
      <c r="A2071" s="50" t="s">
        <v>10949</v>
      </c>
      <c r="B2071" s="50" t="s">
        <v>537</v>
      </c>
      <c r="C2071" s="50" t="s">
        <v>10950</v>
      </c>
      <c r="D2071" s="50">
        <v>1654</v>
      </c>
      <c r="E2071" s="51" t="s">
        <v>914</v>
      </c>
      <c r="G2071" s="51" t="s">
        <v>10951</v>
      </c>
      <c r="H2071" s="51" t="s">
        <v>10952</v>
      </c>
    </row>
    <row r="2072" spans="1:8" x14ac:dyDescent="0.25">
      <c r="A2072" s="50" t="s">
        <v>10953</v>
      </c>
      <c r="B2072" s="50" t="s">
        <v>537</v>
      </c>
      <c r="C2072" s="50" t="s">
        <v>10954</v>
      </c>
      <c r="D2072" s="50">
        <v>10225</v>
      </c>
      <c r="E2072" s="51" t="s">
        <v>914</v>
      </c>
      <c r="F2072" s="51" t="s">
        <v>1005</v>
      </c>
      <c r="G2072" s="51" t="s">
        <v>1006</v>
      </c>
      <c r="H2072" s="51" t="s">
        <v>1007</v>
      </c>
    </row>
    <row r="2073" spans="1:8" x14ac:dyDescent="0.25">
      <c r="A2073" s="50" t="s">
        <v>10955</v>
      </c>
      <c r="B2073" s="50" t="s">
        <v>537</v>
      </c>
      <c r="C2073" s="50" t="s">
        <v>10956</v>
      </c>
      <c r="D2073" s="50">
        <v>15453</v>
      </c>
      <c r="E2073" s="51" t="s">
        <v>914</v>
      </c>
      <c r="F2073" s="51" t="s">
        <v>1491</v>
      </c>
      <c r="G2073" s="51" t="s">
        <v>10957</v>
      </c>
      <c r="H2073" s="51" t="s">
        <v>2586</v>
      </c>
    </row>
    <row r="2074" spans="1:8" x14ac:dyDescent="0.25">
      <c r="E2074" s="51"/>
    </row>
    <row r="2076" spans="1:8" x14ac:dyDescent="0.25">
      <c r="A2076" s="53" t="s">
        <v>887</v>
      </c>
      <c r="E2076" s="51"/>
    </row>
    <row r="2077" spans="1:8" ht="105" x14ac:dyDescent="0.25">
      <c r="A2077" s="50" t="s">
        <v>10958</v>
      </c>
      <c r="B2077" s="50" t="s">
        <v>537</v>
      </c>
      <c r="C2077" s="50" t="s">
        <v>10959</v>
      </c>
      <c r="D2077" s="50">
        <v>2050</v>
      </c>
      <c r="E2077" s="51" t="s">
        <v>914</v>
      </c>
      <c r="F2077" s="51" t="s">
        <v>4721</v>
      </c>
      <c r="G2077" s="51" t="s">
        <v>4722</v>
      </c>
      <c r="H2077" s="51" t="s">
        <v>4723</v>
      </c>
    </row>
    <row r="2078" spans="1:8" x14ac:dyDescent="0.25">
      <c r="A2078" s="50" t="s">
        <v>10960</v>
      </c>
      <c r="B2078" s="50" t="s">
        <v>537</v>
      </c>
      <c r="C2078" s="50" t="s">
        <v>10961</v>
      </c>
      <c r="D2078" s="50">
        <v>1177</v>
      </c>
      <c r="E2078" s="51" t="s">
        <v>914</v>
      </c>
      <c r="F2078" s="51" t="s">
        <v>10962</v>
      </c>
      <c r="G2078" s="51" t="s">
        <v>10014</v>
      </c>
      <c r="H2078" s="51" t="s">
        <v>10963</v>
      </c>
    </row>
    <row r="2079" spans="1:8" x14ac:dyDescent="0.25">
      <c r="A2079" s="50" t="s">
        <v>10964</v>
      </c>
      <c r="B2079" s="50" t="s">
        <v>537</v>
      </c>
      <c r="C2079" s="50" t="s">
        <v>10965</v>
      </c>
      <c r="D2079" s="50">
        <v>1180</v>
      </c>
      <c r="E2079" s="51" t="s">
        <v>914</v>
      </c>
      <c r="F2079" s="51" t="s">
        <v>10962</v>
      </c>
      <c r="G2079" s="51" t="s">
        <v>10014</v>
      </c>
      <c r="H2079" s="51" t="s">
        <v>10963</v>
      </c>
    </row>
    <row r="2080" spans="1:8" ht="30" x14ac:dyDescent="0.25">
      <c r="A2080" s="50" t="s">
        <v>10966</v>
      </c>
      <c r="B2080" s="50" t="s">
        <v>537</v>
      </c>
      <c r="C2080" s="50" t="s">
        <v>10967</v>
      </c>
      <c r="D2080" s="50">
        <v>3658</v>
      </c>
      <c r="E2080" s="51" t="s">
        <v>914</v>
      </c>
      <c r="F2080" s="51" t="s">
        <v>1321</v>
      </c>
      <c r="G2080" s="51" t="s">
        <v>1831</v>
      </c>
      <c r="H2080" s="51" t="s">
        <v>4456</v>
      </c>
    </row>
    <row r="2081" spans="1:8" x14ac:dyDescent="0.25">
      <c r="A2081" s="50" t="s">
        <v>10968</v>
      </c>
      <c r="B2081" s="50" t="s">
        <v>537</v>
      </c>
      <c r="C2081" s="50" t="s">
        <v>10969</v>
      </c>
      <c r="D2081" s="50">
        <v>3116</v>
      </c>
      <c r="E2081" s="51" t="s">
        <v>914</v>
      </c>
      <c r="G2081" s="51" t="s">
        <v>10970</v>
      </c>
      <c r="H2081" s="51" t="s">
        <v>10971</v>
      </c>
    </row>
    <row r="2082" spans="1:8" x14ac:dyDescent="0.25">
      <c r="A2082" s="50" t="s">
        <v>10972</v>
      </c>
      <c r="B2082" s="50" t="s">
        <v>537</v>
      </c>
      <c r="C2082" s="50" t="s">
        <v>10973</v>
      </c>
      <c r="D2082" s="50">
        <v>17568</v>
      </c>
      <c r="E2082" s="51" t="s">
        <v>914</v>
      </c>
      <c r="F2082" s="51" t="s">
        <v>10974</v>
      </c>
      <c r="G2082" s="51" t="s">
        <v>10975</v>
      </c>
      <c r="H2082" s="51" t="s">
        <v>10976</v>
      </c>
    </row>
    <row r="2083" spans="1:8" ht="30" x14ac:dyDescent="0.25">
      <c r="A2083" s="50" t="s">
        <v>10977</v>
      </c>
      <c r="B2083" s="50" t="s">
        <v>537</v>
      </c>
      <c r="C2083" s="50" t="s">
        <v>10978</v>
      </c>
      <c r="D2083" s="50">
        <v>505</v>
      </c>
      <c r="E2083" s="51" t="s">
        <v>1062</v>
      </c>
      <c r="F2083" s="51" t="s">
        <v>1087</v>
      </c>
      <c r="G2083" s="51" t="s">
        <v>2085</v>
      </c>
      <c r="H2083" s="51" t="s">
        <v>1902</v>
      </c>
    </row>
    <row r="2084" spans="1:8" ht="30" x14ac:dyDescent="0.25">
      <c r="A2084" s="50" t="s">
        <v>10979</v>
      </c>
      <c r="B2084" s="50" t="s">
        <v>537</v>
      </c>
      <c r="C2084" s="50" t="s">
        <v>10980</v>
      </c>
      <c r="D2084" s="50">
        <v>1485</v>
      </c>
      <c r="E2084" s="51" t="s">
        <v>1062</v>
      </c>
      <c r="F2084" s="51" t="s">
        <v>1649</v>
      </c>
      <c r="G2084" s="51" t="s">
        <v>1055</v>
      </c>
      <c r="H2084" s="51" t="s">
        <v>8315</v>
      </c>
    </row>
    <row r="2085" spans="1:8" ht="60" x14ac:dyDescent="0.25">
      <c r="A2085" s="50" t="s">
        <v>10981</v>
      </c>
      <c r="B2085" s="50" t="s">
        <v>537</v>
      </c>
      <c r="C2085" s="50" t="s">
        <v>10982</v>
      </c>
      <c r="D2085" s="50">
        <v>2397</v>
      </c>
      <c r="E2085" s="51" t="s">
        <v>914</v>
      </c>
      <c r="F2085" s="51" t="s">
        <v>1553</v>
      </c>
      <c r="G2085" s="51" t="s">
        <v>2724</v>
      </c>
      <c r="H2085" s="51" t="s">
        <v>1555</v>
      </c>
    </row>
    <row r="2086" spans="1:8" x14ac:dyDescent="0.25">
      <c r="A2086" s="50" t="s">
        <v>10983</v>
      </c>
      <c r="B2086" s="50" t="s">
        <v>537</v>
      </c>
      <c r="C2086" s="50" t="s">
        <v>10984</v>
      </c>
      <c r="D2086" s="50">
        <v>2875</v>
      </c>
      <c r="E2086" s="51" t="s">
        <v>914</v>
      </c>
      <c r="F2086" s="51" t="s">
        <v>5913</v>
      </c>
      <c r="G2086" s="51" t="s">
        <v>10985</v>
      </c>
      <c r="H2086" s="51" t="s">
        <v>5915</v>
      </c>
    </row>
    <row r="2087" spans="1:8" x14ac:dyDescent="0.25">
      <c r="A2087" s="50" t="s">
        <v>10986</v>
      </c>
      <c r="B2087" s="50" t="s">
        <v>537</v>
      </c>
      <c r="C2087" s="50" t="s">
        <v>10987</v>
      </c>
      <c r="D2087" s="50">
        <v>16484</v>
      </c>
      <c r="E2087" s="51" t="s">
        <v>914</v>
      </c>
      <c r="G2087" s="51" t="s">
        <v>7880</v>
      </c>
    </row>
    <row r="2088" spans="1:8" x14ac:dyDescent="0.25">
      <c r="A2088" s="50" t="s">
        <v>10988</v>
      </c>
      <c r="B2088" s="50" t="s">
        <v>537</v>
      </c>
      <c r="C2088" s="50" t="s">
        <v>10989</v>
      </c>
      <c r="D2088" s="50">
        <v>1152</v>
      </c>
      <c r="E2088" s="51" t="s">
        <v>1062</v>
      </c>
      <c r="G2088" s="51" t="s">
        <v>1055</v>
      </c>
      <c r="H2088" s="51" t="s">
        <v>9558</v>
      </c>
    </row>
    <row r="2089" spans="1:8" x14ac:dyDescent="0.25">
      <c r="A2089" s="50" t="s">
        <v>10990</v>
      </c>
      <c r="B2089" s="50" t="s">
        <v>537</v>
      </c>
      <c r="C2089" s="50" t="s">
        <v>10991</v>
      </c>
      <c r="D2089" s="50">
        <v>17094</v>
      </c>
      <c r="E2089" s="51" t="s">
        <v>914</v>
      </c>
      <c r="F2089" s="51" t="s">
        <v>1253</v>
      </c>
      <c r="G2089" s="51" t="s">
        <v>10992</v>
      </c>
      <c r="H2089" s="51" t="s">
        <v>10993</v>
      </c>
    </row>
    <row r="2090" spans="1:8" x14ac:dyDescent="0.25">
      <c r="A2090" s="50" t="s">
        <v>10994</v>
      </c>
      <c r="B2090" s="50" t="s">
        <v>537</v>
      </c>
      <c r="C2090" s="50" t="s">
        <v>10995</v>
      </c>
      <c r="D2090" s="50">
        <v>1190</v>
      </c>
      <c r="E2090" s="51" t="s">
        <v>1062</v>
      </c>
      <c r="F2090" s="51" t="s">
        <v>1649</v>
      </c>
      <c r="G2090" s="51" t="s">
        <v>1650</v>
      </c>
      <c r="H2090" s="51" t="s">
        <v>1651</v>
      </c>
    </row>
    <row r="2091" spans="1:8" x14ac:dyDescent="0.25">
      <c r="A2091" s="50" t="s">
        <v>10996</v>
      </c>
      <c r="B2091" s="50" t="s">
        <v>537</v>
      </c>
      <c r="C2091" s="50" t="s">
        <v>10997</v>
      </c>
      <c r="D2091" s="50">
        <v>516</v>
      </c>
      <c r="E2091" s="51" t="s">
        <v>914</v>
      </c>
      <c r="G2091" s="51" t="s">
        <v>10998</v>
      </c>
    </row>
    <row r="2092" spans="1:8" x14ac:dyDescent="0.25">
      <c r="A2092" s="50" t="s">
        <v>10999</v>
      </c>
      <c r="B2092" s="50" t="s">
        <v>537</v>
      </c>
      <c r="C2092" s="50" t="s">
        <v>11000</v>
      </c>
      <c r="D2092" s="50">
        <v>2814</v>
      </c>
      <c r="E2092" s="51" t="s">
        <v>914</v>
      </c>
      <c r="G2092" s="51" t="s">
        <v>11001</v>
      </c>
    </row>
    <row r="2093" spans="1:8" x14ac:dyDescent="0.25">
      <c r="A2093" s="50" t="s">
        <v>11002</v>
      </c>
      <c r="B2093" s="50" t="s">
        <v>537</v>
      </c>
      <c r="C2093" s="50" t="s">
        <v>11003</v>
      </c>
      <c r="D2093" s="50">
        <v>4933</v>
      </c>
      <c r="E2093" s="51" t="s">
        <v>914</v>
      </c>
      <c r="G2093" s="51" t="s">
        <v>11004</v>
      </c>
      <c r="H2093" s="51" t="s">
        <v>9384</v>
      </c>
    </row>
    <row r="2094" spans="1:8" x14ac:dyDescent="0.25">
      <c r="A2094" s="50" t="s">
        <v>11005</v>
      </c>
      <c r="B2094" s="50" t="s">
        <v>537</v>
      </c>
      <c r="C2094" s="50" t="s">
        <v>11006</v>
      </c>
      <c r="D2094" s="50">
        <v>4178</v>
      </c>
      <c r="E2094" s="51" t="s">
        <v>1062</v>
      </c>
      <c r="G2094" s="51" t="s">
        <v>1055</v>
      </c>
      <c r="H2094" s="51" t="s">
        <v>3116</v>
      </c>
    </row>
    <row r="2095" spans="1:8" x14ac:dyDescent="0.25">
      <c r="A2095" s="50" t="s">
        <v>11007</v>
      </c>
      <c r="B2095" s="50" t="s">
        <v>537</v>
      </c>
      <c r="C2095" s="50" t="s">
        <v>11008</v>
      </c>
      <c r="D2095" s="50">
        <v>2249</v>
      </c>
      <c r="E2095" s="51" t="s">
        <v>914</v>
      </c>
      <c r="G2095" s="51" t="s">
        <v>11004</v>
      </c>
      <c r="H2095" s="51" t="s">
        <v>9384</v>
      </c>
    </row>
    <row r="2097" spans="1:8" x14ac:dyDescent="0.25">
      <c r="A2097" s="53" t="s">
        <v>886</v>
      </c>
      <c r="E2097" s="51"/>
    </row>
    <row r="2098" spans="1:8" ht="30" x14ac:dyDescent="0.25">
      <c r="A2098" s="52" t="s">
        <v>11009</v>
      </c>
      <c r="B2098" s="50" t="s">
        <v>537</v>
      </c>
      <c r="C2098" s="50" t="s">
        <v>11010</v>
      </c>
      <c r="D2098" s="50">
        <v>4923</v>
      </c>
      <c r="E2098" s="51" t="s">
        <v>914</v>
      </c>
      <c r="F2098" s="51" t="s">
        <v>3547</v>
      </c>
      <c r="G2098" s="51" t="s">
        <v>2644</v>
      </c>
      <c r="H2098" s="51" t="s">
        <v>6987</v>
      </c>
    </row>
    <row r="2099" spans="1:8" x14ac:dyDescent="0.25">
      <c r="A2099" s="50" t="s">
        <v>11011</v>
      </c>
      <c r="B2099" s="50" t="s">
        <v>537</v>
      </c>
      <c r="C2099" s="50" t="s">
        <v>11012</v>
      </c>
      <c r="D2099" s="50">
        <v>1849</v>
      </c>
      <c r="E2099" s="51" t="s">
        <v>952</v>
      </c>
      <c r="F2099" s="51" t="s">
        <v>1198</v>
      </c>
      <c r="G2099" s="51" t="s">
        <v>1199</v>
      </c>
      <c r="H2099" s="51" t="s">
        <v>1200</v>
      </c>
    </row>
    <row r="2100" spans="1:8" x14ac:dyDescent="0.25">
      <c r="A2100" s="50" t="s">
        <v>11013</v>
      </c>
      <c r="B2100" s="50" t="s">
        <v>537</v>
      </c>
      <c r="C2100" s="50" t="s">
        <v>11014</v>
      </c>
      <c r="D2100" s="50">
        <v>1670</v>
      </c>
      <c r="E2100" s="51" t="s">
        <v>914</v>
      </c>
      <c r="G2100" s="51" t="s">
        <v>5073</v>
      </c>
      <c r="H2100" s="51" t="s">
        <v>5074</v>
      </c>
    </row>
    <row r="2101" spans="1:8" x14ac:dyDescent="0.25">
      <c r="A2101" s="50" t="s">
        <v>11015</v>
      </c>
      <c r="B2101" s="50" t="s">
        <v>537</v>
      </c>
      <c r="C2101" s="50" t="s">
        <v>11016</v>
      </c>
      <c r="D2101" s="50">
        <v>2401</v>
      </c>
      <c r="E2101" s="51" t="s">
        <v>914</v>
      </c>
      <c r="G2101" s="51" t="s">
        <v>5073</v>
      </c>
      <c r="H2101" s="51" t="s">
        <v>5074</v>
      </c>
    </row>
    <row r="2102" spans="1:8" x14ac:dyDescent="0.25">
      <c r="A2102" s="50" t="s">
        <v>11017</v>
      </c>
      <c r="B2102" s="50" t="s">
        <v>537</v>
      </c>
      <c r="C2102" s="50" t="s">
        <v>11018</v>
      </c>
      <c r="D2102" s="50">
        <v>3614</v>
      </c>
      <c r="E2102" s="51" t="s">
        <v>914</v>
      </c>
      <c r="G2102" s="51" t="s">
        <v>5073</v>
      </c>
      <c r="H2102" s="51" t="s">
        <v>5074</v>
      </c>
    </row>
    <row r="2103" spans="1:8" x14ac:dyDescent="0.25">
      <c r="A2103" s="50" t="s">
        <v>11019</v>
      </c>
      <c r="B2103" s="50" t="s">
        <v>537</v>
      </c>
      <c r="C2103" s="50" t="s">
        <v>11020</v>
      </c>
      <c r="D2103" s="50">
        <v>2154</v>
      </c>
      <c r="E2103" s="51" t="s">
        <v>914</v>
      </c>
      <c r="G2103" s="51" t="s">
        <v>5073</v>
      </c>
      <c r="H2103" s="51" t="s">
        <v>5074</v>
      </c>
    </row>
    <row r="2104" spans="1:8" x14ac:dyDescent="0.25">
      <c r="A2104" s="50" t="s">
        <v>11021</v>
      </c>
      <c r="B2104" s="50" t="s">
        <v>537</v>
      </c>
      <c r="C2104" s="50" t="s">
        <v>11022</v>
      </c>
      <c r="D2104" s="50">
        <v>729</v>
      </c>
      <c r="E2104" s="51" t="s">
        <v>914</v>
      </c>
      <c r="F2104" s="51" t="s">
        <v>2391</v>
      </c>
      <c r="G2104" s="51" t="s">
        <v>7040</v>
      </c>
      <c r="H2104" s="51" t="s">
        <v>2393</v>
      </c>
    </row>
    <row r="2105" spans="1:8" x14ac:dyDescent="0.25">
      <c r="A2105" s="50" t="s">
        <v>11023</v>
      </c>
      <c r="B2105" s="50" t="s">
        <v>537</v>
      </c>
      <c r="C2105" s="50" t="s">
        <v>11024</v>
      </c>
      <c r="D2105" s="50">
        <v>711</v>
      </c>
      <c r="E2105" s="51" t="s">
        <v>914</v>
      </c>
      <c r="G2105" s="51" t="s">
        <v>5073</v>
      </c>
      <c r="H2105" s="51" t="s">
        <v>5074</v>
      </c>
    </row>
    <row r="2106" spans="1:8" x14ac:dyDescent="0.25">
      <c r="A2106" s="50" t="s">
        <v>11025</v>
      </c>
      <c r="B2106" s="50" t="s">
        <v>537</v>
      </c>
      <c r="C2106" s="50" t="s">
        <v>11026</v>
      </c>
      <c r="D2106" s="50">
        <v>9478</v>
      </c>
      <c r="E2106" s="51" t="s">
        <v>914</v>
      </c>
      <c r="G2106" s="51" t="s">
        <v>5073</v>
      </c>
      <c r="H2106" s="51" t="s">
        <v>5074</v>
      </c>
    </row>
    <row r="2107" spans="1:8" ht="30" x14ac:dyDescent="0.25">
      <c r="A2107" s="50" t="s">
        <v>11027</v>
      </c>
      <c r="B2107" s="50" t="s">
        <v>537</v>
      </c>
      <c r="C2107" s="50" t="s">
        <v>11028</v>
      </c>
      <c r="D2107" s="50">
        <v>4532</v>
      </c>
      <c r="E2107" s="51" t="s">
        <v>914</v>
      </c>
      <c r="G2107" s="51" t="s">
        <v>5088</v>
      </c>
      <c r="H2107" s="51" t="s">
        <v>1747</v>
      </c>
    </row>
    <row r="2108" spans="1:8" ht="30" x14ac:dyDescent="0.25">
      <c r="A2108" s="50" t="s">
        <v>11029</v>
      </c>
      <c r="B2108" s="50" t="s">
        <v>537</v>
      </c>
      <c r="C2108" s="50" t="s">
        <v>11030</v>
      </c>
      <c r="D2108" s="50">
        <v>999</v>
      </c>
      <c r="E2108" s="51" t="s">
        <v>914</v>
      </c>
      <c r="G2108" s="51" t="s">
        <v>5088</v>
      </c>
      <c r="H2108" s="51" t="s">
        <v>1747</v>
      </c>
    </row>
    <row r="2109" spans="1:8" x14ac:dyDescent="0.25">
      <c r="A2109" s="50" t="s">
        <v>11031</v>
      </c>
      <c r="B2109" s="50" t="s">
        <v>537</v>
      </c>
      <c r="C2109" s="50" t="s">
        <v>11032</v>
      </c>
      <c r="D2109" s="50">
        <v>720</v>
      </c>
      <c r="E2109" s="51" t="s">
        <v>914</v>
      </c>
      <c r="G2109" s="51" t="s">
        <v>5073</v>
      </c>
      <c r="H2109" s="51" t="s">
        <v>5074</v>
      </c>
    </row>
    <row r="2110" spans="1:8" x14ac:dyDescent="0.25">
      <c r="A2110" s="50" t="s">
        <v>11033</v>
      </c>
      <c r="B2110" s="50" t="s">
        <v>537</v>
      </c>
      <c r="C2110" s="50" t="s">
        <v>11034</v>
      </c>
      <c r="D2110" s="50">
        <v>2437</v>
      </c>
      <c r="E2110" s="51" t="s">
        <v>914</v>
      </c>
      <c r="G2110" s="51" t="s">
        <v>5073</v>
      </c>
      <c r="H2110" s="51" t="s">
        <v>5074</v>
      </c>
    </row>
    <row r="2111" spans="1:8" x14ac:dyDescent="0.25">
      <c r="A2111" s="50" t="s">
        <v>11035</v>
      </c>
      <c r="B2111" s="50" t="s">
        <v>537</v>
      </c>
      <c r="C2111" s="50" t="s">
        <v>11036</v>
      </c>
      <c r="D2111" s="50">
        <v>3785</v>
      </c>
      <c r="E2111" s="51" t="s">
        <v>914</v>
      </c>
      <c r="G2111" s="51" t="s">
        <v>5073</v>
      </c>
      <c r="H2111" s="51" t="s">
        <v>5074</v>
      </c>
    </row>
    <row r="2112" spans="1:8" ht="30" x14ac:dyDescent="0.25">
      <c r="A2112" s="50" t="s">
        <v>11037</v>
      </c>
      <c r="B2112" s="50" t="s">
        <v>537</v>
      </c>
      <c r="C2112" s="50" t="s">
        <v>11038</v>
      </c>
      <c r="D2112" s="50">
        <v>1682</v>
      </c>
      <c r="E2112" s="51" t="s">
        <v>914</v>
      </c>
      <c r="F2112" s="51" t="s">
        <v>1321</v>
      </c>
      <c r="G2112" s="51" t="s">
        <v>2934</v>
      </c>
      <c r="H2112" s="51" t="s">
        <v>5010</v>
      </c>
    </row>
    <row r="2113" spans="1:8" ht="75" customHeight="1" x14ac:dyDescent="0.25">
      <c r="A2113" s="50" t="s">
        <v>11039</v>
      </c>
      <c r="B2113" s="50" t="s">
        <v>537</v>
      </c>
      <c r="C2113" s="50" t="s">
        <v>11040</v>
      </c>
      <c r="D2113" s="50">
        <v>4538</v>
      </c>
      <c r="E2113" s="51" t="s">
        <v>914</v>
      </c>
      <c r="F2113" s="51" t="s">
        <v>2228</v>
      </c>
      <c r="G2113" s="51" t="s">
        <v>2975</v>
      </c>
      <c r="H2113" s="51" t="s">
        <v>5105</v>
      </c>
    </row>
    <row r="2114" spans="1:8" x14ac:dyDescent="0.25">
      <c r="A2114" s="50" t="s">
        <v>11041</v>
      </c>
      <c r="B2114" s="50" t="s">
        <v>537</v>
      </c>
      <c r="C2114" s="50" t="s">
        <v>11042</v>
      </c>
      <c r="D2114" s="50">
        <v>1419</v>
      </c>
      <c r="E2114" s="51" t="s">
        <v>914</v>
      </c>
      <c r="G2114" s="51" t="s">
        <v>4722</v>
      </c>
      <c r="H2114" s="51" t="s">
        <v>3113</v>
      </c>
    </row>
    <row r="2115" spans="1:8" x14ac:dyDescent="0.25">
      <c r="A2115" s="50" t="s">
        <v>11043</v>
      </c>
      <c r="B2115" s="50" t="s">
        <v>537</v>
      </c>
      <c r="C2115" s="50" t="s">
        <v>11044</v>
      </c>
      <c r="D2115" s="50">
        <v>2658</v>
      </c>
      <c r="E2115" s="51" t="s">
        <v>952</v>
      </c>
      <c r="F2115" s="51" t="s">
        <v>973</v>
      </c>
      <c r="G2115" s="51" t="s">
        <v>974</v>
      </c>
      <c r="H2115" s="51" t="s">
        <v>975</v>
      </c>
    </row>
    <row r="2116" spans="1:8" x14ac:dyDescent="0.25">
      <c r="A2116" s="50" t="s">
        <v>11045</v>
      </c>
      <c r="B2116" s="50" t="s">
        <v>537</v>
      </c>
      <c r="C2116" s="50" t="s">
        <v>11046</v>
      </c>
      <c r="D2116" s="50">
        <v>843</v>
      </c>
      <c r="E2116" s="51" t="s">
        <v>914</v>
      </c>
      <c r="G2116" s="51" t="s">
        <v>1259</v>
      </c>
      <c r="H2116" s="51" t="s">
        <v>3113</v>
      </c>
    </row>
    <row r="2117" spans="1:8" x14ac:dyDescent="0.25">
      <c r="A2117" s="50" t="s">
        <v>11047</v>
      </c>
      <c r="B2117" s="50" t="s">
        <v>537</v>
      </c>
      <c r="C2117" s="50" t="s">
        <v>11048</v>
      </c>
      <c r="D2117" s="50">
        <v>900</v>
      </c>
      <c r="E2117" s="51" t="s">
        <v>952</v>
      </c>
      <c r="F2117" s="51" t="s">
        <v>973</v>
      </c>
      <c r="G2117" s="51" t="s">
        <v>1192</v>
      </c>
      <c r="H2117" s="51" t="s">
        <v>975</v>
      </c>
    </row>
    <row r="2118" spans="1:8" x14ac:dyDescent="0.25">
      <c r="A2118" s="50" t="s">
        <v>11049</v>
      </c>
      <c r="B2118" s="50" t="s">
        <v>537</v>
      </c>
      <c r="C2118" s="50" t="s">
        <v>11050</v>
      </c>
      <c r="D2118" s="50">
        <v>2560</v>
      </c>
      <c r="E2118" s="51" t="s">
        <v>952</v>
      </c>
      <c r="F2118" s="51" t="s">
        <v>973</v>
      </c>
      <c r="G2118" s="51" t="s">
        <v>1192</v>
      </c>
      <c r="H2118" s="51" t="s">
        <v>975</v>
      </c>
    </row>
    <row r="2119" spans="1:8" x14ac:dyDescent="0.25">
      <c r="A2119" s="50" t="s">
        <v>11051</v>
      </c>
      <c r="B2119" s="50" t="s">
        <v>537</v>
      </c>
      <c r="C2119" s="50" t="s">
        <v>11052</v>
      </c>
      <c r="D2119" s="50">
        <v>2126</v>
      </c>
      <c r="E2119" s="51" t="s">
        <v>952</v>
      </c>
      <c r="F2119" s="51" t="s">
        <v>973</v>
      </c>
      <c r="G2119" s="51" t="s">
        <v>5115</v>
      </c>
      <c r="H2119" s="51" t="s">
        <v>975</v>
      </c>
    </row>
    <row r="2120" spans="1:8" x14ac:dyDescent="0.25">
      <c r="A2120" s="50" t="s">
        <v>11053</v>
      </c>
      <c r="B2120" s="50" t="s">
        <v>537</v>
      </c>
      <c r="C2120" s="50" t="s">
        <v>11054</v>
      </c>
      <c r="D2120" s="50">
        <v>2466</v>
      </c>
      <c r="E2120" s="51" t="s">
        <v>952</v>
      </c>
      <c r="F2120" s="51" t="s">
        <v>973</v>
      </c>
      <c r="G2120" s="51" t="s">
        <v>5115</v>
      </c>
      <c r="H2120" s="51" t="s">
        <v>975</v>
      </c>
    </row>
    <row r="2121" spans="1:8" x14ac:dyDescent="0.25">
      <c r="A2121" s="50" t="s">
        <v>11055</v>
      </c>
      <c r="B2121" s="50" t="s">
        <v>537</v>
      </c>
      <c r="C2121" s="50" t="s">
        <v>11056</v>
      </c>
      <c r="D2121" s="50">
        <v>2329</v>
      </c>
      <c r="E2121" s="51" t="s">
        <v>952</v>
      </c>
      <c r="G2121" s="51" t="s">
        <v>1192</v>
      </c>
      <c r="H2121" s="51" t="s">
        <v>3113</v>
      </c>
    </row>
    <row r="2122" spans="1:8" x14ac:dyDescent="0.25">
      <c r="A2122" s="50" t="s">
        <v>11057</v>
      </c>
      <c r="B2122" s="50" t="s">
        <v>537</v>
      </c>
      <c r="C2122" s="50" t="s">
        <v>11058</v>
      </c>
      <c r="D2122" s="50">
        <v>862</v>
      </c>
      <c r="E2122" s="51" t="s">
        <v>914</v>
      </c>
      <c r="G2122" s="51" t="s">
        <v>11059</v>
      </c>
    </row>
    <row r="2123" spans="1:8" x14ac:dyDescent="0.25">
      <c r="A2123" s="50" t="s">
        <v>11060</v>
      </c>
      <c r="B2123" s="50" t="s">
        <v>537</v>
      </c>
      <c r="C2123" s="50" t="s">
        <v>11061</v>
      </c>
      <c r="D2123" s="50">
        <v>6516</v>
      </c>
      <c r="E2123" s="51" t="s">
        <v>914</v>
      </c>
      <c r="G2123" s="51" t="s">
        <v>11062</v>
      </c>
    </row>
    <row r="2124" spans="1:8" x14ac:dyDescent="0.25">
      <c r="A2124" s="50" t="s">
        <v>11063</v>
      </c>
      <c r="B2124" s="50" t="s">
        <v>537</v>
      </c>
      <c r="C2124" s="50" t="s">
        <v>11064</v>
      </c>
      <c r="D2124" s="50">
        <v>4400</v>
      </c>
      <c r="E2124" s="51" t="s">
        <v>952</v>
      </c>
      <c r="F2124" s="51" t="s">
        <v>973</v>
      </c>
      <c r="G2124" s="51" t="s">
        <v>1192</v>
      </c>
      <c r="H2124" s="51" t="s">
        <v>975</v>
      </c>
    </row>
    <row r="2125" spans="1:8" x14ac:dyDescent="0.25">
      <c r="A2125" s="50" t="s">
        <v>11065</v>
      </c>
      <c r="B2125" s="50" t="s">
        <v>537</v>
      </c>
      <c r="C2125" s="50" t="s">
        <v>11066</v>
      </c>
      <c r="D2125" s="50">
        <v>2101</v>
      </c>
      <c r="E2125" s="51" t="s">
        <v>914</v>
      </c>
      <c r="F2125" s="51" t="s">
        <v>973</v>
      </c>
      <c r="G2125" s="51" t="s">
        <v>11067</v>
      </c>
      <c r="H2125" s="51" t="s">
        <v>5663</v>
      </c>
    </row>
    <row r="2126" spans="1:8" x14ac:dyDescent="0.25">
      <c r="A2126" s="50" t="s">
        <v>11068</v>
      </c>
      <c r="B2126" s="50" t="s">
        <v>537</v>
      </c>
      <c r="C2126" s="50" t="s">
        <v>11069</v>
      </c>
      <c r="D2126" s="50">
        <v>849</v>
      </c>
      <c r="E2126" s="51" t="s">
        <v>914</v>
      </c>
      <c r="F2126" s="51" t="s">
        <v>1280</v>
      </c>
      <c r="G2126" s="51" t="s">
        <v>2594</v>
      </c>
      <c r="H2126" s="51" t="s">
        <v>2197</v>
      </c>
    </row>
    <row r="2127" spans="1:8" ht="30" x14ac:dyDescent="0.25">
      <c r="A2127" s="50" t="s">
        <v>11070</v>
      </c>
      <c r="B2127" s="50" t="s">
        <v>537</v>
      </c>
      <c r="C2127" s="50" t="s">
        <v>11071</v>
      </c>
      <c r="D2127" s="50">
        <v>3934</v>
      </c>
      <c r="E2127" s="51" t="s">
        <v>914</v>
      </c>
      <c r="F2127" s="51" t="s">
        <v>973</v>
      </c>
      <c r="G2127" s="51" t="s">
        <v>5142</v>
      </c>
      <c r="H2127" s="51" t="s">
        <v>7670</v>
      </c>
    </row>
    <row r="2128" spans="1:8" ht="30" x14ac:dyDescent="0.25">
      <c r="A2128" s="50" t="s">
        <v>11072</v>
      </c>
      <c r="B2128" s="50" t="s">
        <v>537</v>
      </c>
      <c r="C2128" s="50" t="s">
        <v>11073</v>
      </c>
      <c r="D2128" s="50">
        <v>1907</v>
      </c>
      <c r="E2128" s="51" t="s">
        <v>914</v>
      </c>
      <c r="F2128" s="51" t="s">
        <v>4957</v>
      </c>
      <c r="G2128" s="51" t="s">
        <v>5146</v>
      </c>
      <c r="H2128" s="51" t="s">
        <v>4959</v>
      </c>
    </row>
    <row r="2129" spans="1:8" ht="30" x14ac:dyDescent="0.25">
      <c r="A2129" s="50" t="s">
        <v>11074</v>
      </c>
      <c r="B2129" s="50" t="s">
        <v>537</v>
      </c>
      <c r="C2129" s="50" t="s">
        <v>11075</v>
      </c>
      <c r="D2129" s="50">
        <v>1576</v>
      </c>
      <c r="E2129" s="51" t="s">
        <v>952</v>
      </c>
      <c r="F2129" s="51" t="s">
        <v>973</v>
      </c>
      <c r="G2129" s="51" t="s">
        <v>974</v>
      </c>
      <c r="H2129" s="51" t="s">
        <v>11076</v>
      </c>
    </row>
    <row r="2130" spans="1:8" ht="45" x14ac:dyDescent="0.25">
      <c r="A2130" s="50" t="s">
        <v>11077</v>
      </c>
      <c r="B2130" s="50" t="s">
        <v>537</v>
      </c>
      <c r="C2130" s="50" t="s">
        <v>11078</v>
      </c>
      <c r="D2130" s="50">
        <v>1845</v>
      </c>
      <c r="E2130" s="51" t="s">
        <v>914</v>
      </c>
      <c r="F2130" s="51" t="s">
        <v>1654</v>
      </c>
      <c r="G2130" s="51" t="s">
        <v>2729</v>
      </c>
      <c r="H2130" s="51" t="s">
        <v>1656</v>
      </c>
    </row>
    <row r="2131" spans="1:8" x14ac:dyDescent="0.25">
      <c r="A2131" s="50" t="s">
        <v>11079</v>
      </c>
      <c r="B2131" s="50" t="s">
        <v>537</v>
      </c>
      <c r="C2131" s="50" t="s">
        <v>11080</v>
      </c>
      <c r="D2131" s="50">
        <v>9453</v>
      </c>
      <c r="E2131" s="51" t="s">
        <v>914</v>
      </c>
      <c r="F2131" s="51" t="s">
        <v>1654</v>
      </c>
      <c r="G2131" s="51" t="s">
        <v>4788</v>
      </c>
      <c r="H2131" s="51" t="s">
        <v>3202</v>
      </c>
    </row>
    <row r="2132" spans="1:8" ht="30" x14ac:dyDescent="0.25">
      <c r="A2132" s="50" t="s">
        <v>11081</v>
      </c>
      <c r="B2132" s="50" t="s">
        <v>537</v>
      </c>
      <c r="C2132" s="50" t="s">
        <v>11082</v>
      </c>
      <c r="D2132" s="50">
        <v>2665</v>
      </c>
      <c r="E2132" s="51" t="s">
        <v>914</v>
      </c>
      <c r="G2132" s="51" t="s">
        <v>5088</v>
      </c>
      <c r="H2132" s="51" t="s">
        <v>1747</v>
      </c>
    </row>
    <row r="2133" spans="1:8" ht="45" x14ac:dyDescent="0.25">
      <c r="A2133" s="50" t="s">
        <v>11083</v>
      </c>
      <c r="B2133" s="50" t="s">
        <v>537</v>
      </c>
      <c r="C2133" s="50" t="s">
        <v>11084</v>
      </c>
      <c r="D2133" s="50">
        <v>5003</v>
      </c>
      <c r="E2133" s="51" t="s">
        <v>914</v>
      </c>
      <c r="F2133" s="51" t="s">
        <v>11085</v>
      </c>
      <c r="G2133" s="51" t="s">
        <v>11086</v>
      </c>
      <c r="H2133" s="51" t="s">
        <v>11087</v>
      </c>
    </row>
    <row r="2134" spans="1:8" x14ac:dyDescent="0.25">
      <c r="A2134" s="50" t="s">
        <v>11088</v>
      </c>
      <c r="B2134" s="50" t="s">
        <v>537</v>
      </c>
      <c r="C2134" s="50" t="s">
        <v>11089</v>
      </c>
      <c r="D2134" s="50">
        <v>3825</v>
      </c>
      <c r="E2134" s="51" t="s">
        <v>914</v>
      </c>
      <c r="G2134" s="51" t="s">
        <v>5156</v>
      </c>
    </row>
    <row r="2135" spans="1:8" x14ac:dyDescent="0.25">
      <c r="A2135" s="50" t="s">
        <v>11090</v>
      </c>
      <c r="B2135" s="50" t="s">
        <v>537</v>
      </c>
      <c r="C2135" s="50" t="s">
        <v>11091</v>
      </c>
      <c r="D2135" s="50">
        <v>1577</v>
      </c>
      <c r="E2135" s="51" t="s">
        <v>914</v>
      </c>
      <c r="G2135" s="51" t="s">
        <v>8488</v>
      </c>
    </row>
    <row r="2136" spans="1:8" x14ac:dyDescent="0.25">
      <c r="A2136" s="50" t="s">
        <v>11092</v>
      </c>
      <c r="B2136" s="50" t="s">
        <v>537</v>
      </c>
      <c r="C2136" s="50" t="s">
        <v>11093</v>
      </c>
      <c r="D2136" s="50">
        <v>1034</v>
      </c>
      <c r="E2136" s="51" t="s">
        <v>914</v>
      </c>
      <c r="G2136" s="51" t="s">
        <v>5153</v>
      </c>
      <c r="H2136" s="51" t="s">
        <v>3498</v>
      </c>
    </row>
    <row r="2137" spans="1:8" ht="60" x14ac:dyDescent="0.25">
      <c r="A2137" s="50" t="s">
        <v>11094</v>
      </c>
      <c r="B2137" s="50" t="s">
        <v>537</v>
      </c>
      <c r="C2137" s="50" t="s">
        <v>11095</v>
      </c>
      <c r="D2137" s="50">
        <v>5292</v>
      </c>
      <c r="E2137" s="51" t="s">
        <v>914</v>
      </c>
      <c r="F2137" s="51" t="s">
        <v>11096</v>
      </c>
      <c r="G2137" s="51" t="s">
        <v>5159</v>
      </c>
      <c r="H2137" s="51" t="s">
        <v>2259</v>
      </c>
    </row>
    <row r="2138" spans="1:8" ht="30" x14ac:dyDescent="0.25">
      <c r="A2138" s="50" t="s">
        <v>11097</v>
      </c>
      <c r="B2138" s="50" t="s">
        <v>537</v>
      </c>
      <c r="C2138" s="50" t="s">
        <v>11098</v>
      </c>
      <c r="D2138" s="50">
        <v>1242</v>
      </c>
      <c r="E2138" s="51" t="s">
        <v>914</v>
      </c>
      <c r="F2138" s="51" t="s">
        <v>5162</v>
      </c>
      <c r="G2138" s="51" t="s">
        <v>5163</v>
      </c>
      <c r="H2138" s="51" t="s">
        <v>5164</v>
      </c>
    </row>
    <row r="2139" spans="1:8" x14ac:dyDescent="0.25">
      <c r="A2139" s="50" t="s">
        <v>11099</v>
      </c>
      <c r="B2139" s="50" t="s">
        <v>537</v>
      </c>
      <c r="C2139" s="50" t="s">
        <v>11100</v>
      </c>
      <c r="D2139" s="50">
        <v>924</v>
      </c>
      <c r="E2139" s="51" t="s">
        <v>1054</v>
      </c>
      <c r="G2139" s="51" t="s">
        <v>2880</v>
      </c>
      <c r="H2139" s="51" t="s">
        <v>9333</v>
      </c>
    </row>
    <row r="2140" spans="1:8" ht="30" x14ac:dyDescent="0.25">
      <c r="A2140" s="50" t="s">
        <v>11101</v>
      </c>
      <c r="B2140" s="50" t="s">
        <v>537</v>
      </c>
      <c r="C2140" s="50" t="s">
        <v>11102</v>
      </c>
      <c r="D2140" s="50">
        <v>1476</v>
      </c>
      <c r="E2140" s="51" t="s">
        <v>914</v>
      </c>
      <c r="F2140" s="51" t="s">
        <v>1120</v>
      </c>
      <c r="G2140" s="51" t="s">
        <v>1121</v>
      </c>
      <c r="H2140" s="51" t="s">
        <v>5167</v>
      </c>
    </row>
    <row r="2141" spans="1:8" x14ac:dyDescent="0.25">
      <c r="A2141" s="50" t="s">
        <v>11103</v>
      </c>
      <c r="B2141" s="50" t="s">
        <v>537</v>
      </c>
      <c r="C2141" s="50" t="s">
        <v>11104</v>
      </c>
      <c r="D2141" s="50">
        <v>3207</v>
      </c>
      <c r="E2141" s="51" t="s">
        <v>952</v>
      </c>
      <c r="F2141" s="51" t="s">
        <v>973</v>
      </c>
      <c r="G2141" s="51" t="s">
        <v>974</v>
      </c>
      <c r="H2141" s="51" t="s">
        <v>975</v>
      </c>
    </row>
    <row r="2142" spans="1:8" ht="30" x14ac:dyDescent="0.25">
      <c r="A2142" s="50" t="s">
        <v>11105</v>
      </c>
      <c r="B2142" s="50" t="s">
        <v>537</v>
      </c>
      <c r="C2142" s="50" t="s">
        <v>11106</v>
      </c>
      <c r="D2142" s="50">
        <v>3054</v>
      </c>
      <c r="E2142" s="51" t="s">
        <v>914</v>
      </c>
      <c r="F2142" s="51" t="s">
        <v>5172</v>
      </c>
      <c r="G2142" s="51" t="s">
        <v>5173</v>
      </c>
      <c r="H2142" s="51" t="s">
        <v>11107</v>
      </c>
    </row>
    <row r="2143" spans="1:8" x14ac:dyDescent="0.25">
      <c r="A2143" s="50" t="s">
        <v>11108</v>
      </c>
      <c r="B2143" s="50" t="s">
        <v>537</v>
      </c>
      <c r="C2143" s="50" t="s">
        <v>11109</v>
      </c>
      <c r="D2143" s="50">
        <v>4000</v>
      </c>
      <c r="E2143" s="51" t="s">
        <v>914</v>
      </c>
      <c r="F2143" s="51" t="s">
        <v>973</v>
      </c>
      <c r="G2143" s="51" t="s">
        <v>5177</v>
      </c>
      <c r="H2143" s="51" t="s">
        <v>5178</v>
      </c>
    </row>
    <row r="2144" spans="1:8" x14ac:dyDescent="0.25">
      <c r="A2144" s="50" t="s">
        <v>11110</v>
      </c>
      <c r="B2144" s="50" t="s">
        <v>537</v>
      </c>
      <c r="C2144" s="50" t="s">
        <v>11111</v>
      </c>
      <c r="D2144" s="50">
        <v>1588</v>
      </c>
      <c r="E2144" s="51" t="s">
        <v>914</v>
      </c>
      <c r="G2144" s="51" t="s">
        <v>5181</v>
      </c>
      <c r="H2144" s="51" t="s">
        <v>5182</v>
      </c>
    </row>
    <row r="2145" spans="1:8" ht="105" x14ac:dyDescent="0.25">
      <c r="A2145" s="50" t="s">
        <v>11112</v>
      </c>
      <c r="B2145" s="50" t="s">
        <v>537</v>
      </c>
      <c r="C2145" s="50" t="s">
        <v>11113</v>
      </c>
      <c r="D2145" s="50">
        <v>4370</v>
      </c>
      <c r="E2145" s="51" t="s">
        <v>914</v>
      </c>
      <c r="F2145" s="51" t="s">
        <v>5190</v>
      </c>
      <c r="G2145" s="51" t="s">
        <v>5191</v>
      </c>
      <c r="H2145" s="51" t="s">
        <v>5192</v>
      </c>
    </row>
    <row r="2146" spans="1:8" ht="30" x14ac:dyDescent="0.25">
      <c r="A2146" s="50" t="s">
        <v>11114</v>
      </c>
      <c r="B2146" s="50" t="s">
        <v>537</v>
      </c>
      <c r="C2146" s="50" t="s">
        <v>11115</v>
      </c>
      <c r="D2146" s="50">
        <v>1803</v>
      </c>
      <c r="E2146" s="51" t="s">
        <v>914</v>
      </c>
      <c r="F2146" s="51" t="s">
        <v>1321</v>
      </c>
      <c r="G2146" s="51" t="s">
        <v>2248</v>
      </c>
      <c r="H2146" s="51" t="s">
        <v>1323</v>
      </c>
    </row>
    <row r="2147" spans="1:8" x14ac:dyDescent="0.25">
      <c r="A2147" s="50" t="s">
        <v>11116</v>
      </c>
      <c r="B2147" s="50" t="s">
        <v>537</v>
      </c>
      <c r="C2147" s="50" t="s">
        <v>11117</v>
      </c>
      <c r="D2147" s="50">
        <v>4069</v>
      </c>
      <c r="E2147" s="51" t="s">
        <v>914</v>
      </c>
      <c r="F2147" s="51" t="s">
        <v>1280</v>
      </c>
      <c r="G2147" s="51" t="s">
        <v>5197</v>
      </c>
      <c r="H2147" s="51" t="s">
        <v>2197</v>
      </c>
    </row>
    <row r="2148" spans="1:8" x14ac:dyDescent="0.25">
      <c r="A2148" s="50" t="s">
        <v>11118</v>
      </c>
      <c r="B2148" s="50" t="s">
        <v>537</v>
      </c>
      <c r="C2148" s="50" t="s">
        <v>11119</v>
      </c>
      <c r="D2148" s="50">
        <v>2177</v>
      </c>
      <c r="E2148" s="51" t="s">
        <v>914</v>
      </c>
      <c r="G2148" s="51" t="s">
        <v>5206</v>
      </c>
      <c r="H2148" s="51" t="s">
        <v>5049</v>
      </c>
    </row>
    <row r="2149" spans="1:8" x14ac:dyDescent="0.25">
      <c r="A2149" s="50" t="s">
        <v>11120</v>
      </c>
      <c r="B2149" s="50" t="s">
        <v>537</v>
      </c>
      <c r="C2149" s="50" t="s">
        <v>11121</v>
      </c>
      <c r="D2149" s="50">
        <v>3853</v>
      </c>
      <c r="E2149" s="51" t="s">
        <v>914</v>
      </c>
      <c r="F2149" s="51" t="s">
        <v>991</v>
      </c>
      <c r="G2149" s="51" t="s">
        <v>1852</v>
      </c>
      <c r="H2149" s="51" t="s">
        <v>1723</v>
      </c>
    </row>
    <row r="2150" spans="1:8" x14ac:dyDescent="0.25">
      <c r="A2150" s="50" t="s">
        <v>11122</v>
      </c>
      <c r="B2150" s="50" t="s">
        <v>537</v>
      </c>
      <c r="C2150" s="50" t="s">
        <v>11123</v>
      </c>
      <c r="D2150" s="50">
        <v>1889</v>
      </c>
      <c r="E2150" s="51" t="s">
        <v>914</v>
      </c>
      <c r="G2150" s="51" t="s">
        <v>5201</v>
      </c>
      <c r="H2150" s="51" t="s">
        <v>5049</v>
      </c>
    </row>
    <row r="2151" spans="1:8" ht="120" x14ac:dyDescent="0.25">
      <c r="A2151" s="50" t="s">
        <v>11124</v>
      </c>
      <c r="B2151" s="50" t="s">
        <v>537</v>
      </c>
      <c r="C2151" s="50" t="s">
        <v>11125</v>
      </c>
      <c r="D2151" s="50">
        <v>7476</v>
      </c>
      <c r="E2151" s="51" t="s">
        <v>914</v>
      </c>
      <c r="F2151" s="51" t="s">
        <v>4990</v>
      </c>
      <c r="G2151" s="51" t="s">
        <v>5209</v>
      </c>
      <c r="H2151" s="51" t="s">
        <v>5210</v>
      </c>
    </row>
    <row r="2152" spans="1:8" ht="45" x14ac:dyDescent="0.25">
      <c r="A2152" s="50" t="s">
        <v>11126</v>
      </c>
      <c r="B2152" s="50" t="s">
        <v>537</v>
      </c>
      <c r="C2152" s="50" t="s">
        <v>11127</v>
      </c>
      <c r="D2152" s="50">
        <v>1903</v>
      </c>
      <c r="E2152" s="51" t="s">
        <v>914</v>
      </c>
      <c r="F2152" s="51" t="s">
        <v>3108</v>
      </c>
      <c r="G2152" s="51" t="s">
        <v>3109</v>
      </c>
      <c r="H2152" s="51" t="s">
        <v>3110</v>
      </c>
    </row>
    <row r="2153" spans="1:8" ht="45" x14ac:dyDescent="0.25">
      <c r="A2153" s="50" t="s">
        <v>11128</v>
      </c>
      <c r="B2153" s="50" t="s">
        <v>537</v>
      </c>
      <c r="C2153" s="50" t="s">
        <v>11129</v>
      </c>
      <c r="D2153" s="50">
        <v>1969</v>
      </c>
      <c r="E2153" s="51" t="s">
        <v>914</v>
      </c>
      <c r="F2153" s="51" t="s">
        <v>3108</v>
      </c>
      <c r="G2153" s="51" t="s">
        <v>3109</v>
      </c>
      <c r="H2153" s="51" t="s">
        <v>3110</v>
      </c>
    </row>
    <row r="2154" spans="1:8" ht="30" x14ac:dyDescent="0.25">
      <c r="A2154" s="50" t="s">
        <v>11130</v>
      </c>
      <c r="B2154" s="50" t="s">
        <v>537</v>
      </c>
      <c r="C2154" s="50" t="s">
        <v>11131</v>
      </c>
      <c r="D2154" s="50">
        <v>3406</v>
      </c>
      <c r="E2154" s="51" t="s">
        <v>914</v>
      </c>
      <c r="F2154" s="51" t="s">
        <v>5217</v>
      </c>
      <c r="G2154" s="51" t="s">
        <v>5218</v>
      </c>
      <c r="H2154" s="51" t="s">
        <v>5219</v>
      </c>
    </row>
    <row r="2155" spans="1:8" ht="45" x14ac:dyDescent="0.25">
      <c r="A2155" s="50" t="s">
        <v>11132</v>
      </c>
      <c r="B2155" s="50" t="s">
        <v>537</v>
      </c>
      <c r="C2155" s="50" t="s">
        <v>11133</v>
      </c>
      <c r="D2155" s="50">
        <v>3898</v>
      </c>
      <c r="E2155" s="51" t="s">
        <v>914</v>
      </c>
      <c r="F2155" s="51" t="s">
        <v>973</v>
      </c>
      <c r="G2155" s="51" t="s">
        <v>2794</v>
      </c>
      <c r="H2155" s="51" t="s">
        <v>2795</v>
      </c>
    </row>
    <row r="2156" spans="1:8" x14ac:dyDescent="0.25">
      <c r="A2156" s="50" t="s">
        <v>11134</v>
      </c>
      <c r="B2156" s="50" t="s">
        <v>537</v>
      </c>
      <c r="C2156" s="50" t="s">
        <v>11135</v>
      </c>
      <c r="D2156" s="50">
        <v>2080</v>
      </c>
      <c r="E2156" s="51" t="s">
        <v>952</v>
      </c>
      <c r="F2156" s="51" t="s">
        <v>973</v>
      </c>
      <c r="G2156" s="51" t="s">
        <v>974</v>
      </c>
      <c r="H2156" s="51" t="s">
        <v>975</v>
      </c>
    </row>
    <row r="2157" spans="1:8" ht="45" x14ac:dyDescent="0.25">
      <c r="A2157" s="50" t="s">
        <v>11136</v>
      </c>
      <c r="B2157" s="50" t="s">
        <v>537</v>
      </c>
      <c r="C2157" s="50" t="s">
        <v>11137</v>
      </c>
      <c r="D2157" s="50">
        <v>4444</v>
      </c>
      <c r="E2157" s="51" t="s">
        <v>914</v>
      </c>
      <c r="F2157" s="51" t="s">
        <v>11138</v>
      </c>
      <c r="G2157" s="51" t="s">
        <v>2794</v>
      </c>
      <c r="H2157" s="51" t="s">
        <v>11139</v>
      </c>
    </row>
    <row r="2158" spans="1:8" ht="45" x14ac:dyDescent="0.25">
      <c r="A2158" s="50" t="s">
        <v>11140</v>
      </c>
      <c r="B2158" s="50" t="s">
        <v>537</v>
      </c>
      <c r="C2158" s="50" t="s">
        <v>11141</v>
      </c>
      <c r="D2158" s="50">
        <v>3609</v>
      </c>
      <c r="E2158" s="51" t="s">
        <v>914</v>
      </c>
      <c r="F2158" s="51" t="s">
        <v>1654</v>
      </c>
      <c r="G2158" s="51" t="s">
        <v>4788</v>
      </c>
      <c r="H2158" s="51" t="s">
        <v>1656</v>
      </c>
    </row>
    <row r="2159" spans="1:8" ht="45" x14ac:dyDescent="0.25">
      <c r="A2159" s="50" t="s">
        <v>11142</v>
      </c>
      <c r="B2159" s="50" t="s">
        <v>537</v>
      </c>
      <c r="C2159" s="50" t="s">
        <v>11143</v>
      </c>
      <c r="D2159" s="50">
        <v>1113</v>
      </c>
      <c r="E2159" s="51" t="s">
        <v>914</v>
      </c>
      <c r="F2159" s="51" t="s">
        <v>973</v>
      </c>
      <c r="G2159" s="51" t="s">
        <v>2794</v>
      </c>
      <c r="H2159" s="51" t="s">
        <v>2795</v>
      </c>
    </row>
    <row r="2160" spans="1:8" ht="45" x14ac:dyDescent="0.25">
      <c r="A2160" s="50" t="s">
        <v>11144</v>
      </c>
      <c r="B2160" s="50" t="s">
        <v>537</v>
      </c>
      <c r="C2160" s="50" t="s">
        <v>11145</v>
      </c>
      <c r="D2160" s="50">
        <v>3572</v>
      </c>
      <c r="E2160" s="51" t="s">
        <v>914</v>
      </c>
      <c r="F2160" s="51" t="s">
        <v>973</v>
      </c>
      <c r="G2160" s="51" t="s">
        <v>2794</v>
      </c>
      <c r="H2160" s="51" t="s">
        <v>2795</v>
      </c>
    </row>
    <row r="2161" spans="1:8" ht="45" x14ac:dyDescent="0.25">
      <c r="A2161" s="50" t="s">
        <v>11146</v>
      </c>
      <c r="B2161" s="50" t="s">
        <v>537</v>
      </c>
      <c r="C2161" s="50" t="s">
        <v>11147</v>
      </c>
      <c r="D2161" s="50">
        <v>7328</v>
      </c>
      <c r="E2161" s="51" t="s">
        <v>914</v>
      </c>
      <c r="F2161" s="51" t="s">
        <v>1654</v>
      </c>
      <c r="G2161" s="51" t="s">
        <v>4788</v>
      </c>
      <c r="H2161" s="51" t="s">
        <v>1656</v>
      </c>
    </row>
    <row r="2162" spans="1:8" ht="30" x14ac:dyDescent="0.25">
      <c r="A2162" s="50" t="s">
        <v>11148</v>
      </c>
      <c r="B2162" s="50" t="s">
        <v>537</v>
      </c>
      <c r="C2162" s="50" t="s">
        <v>11149</v>
      </c>
      <c r="D2162" s="50">
        <v>1665</v>
      </c>
      <c r="E2162" s="51" t="s">
        <v>914</v>
      </c>
      <c r="F2162" s="51" t="s">
        <v>973</v>
      </c>
      <c r="G2162" s="51" t="s">
        <v>2794</v>
      </c>
      <c r="H2162" s="51" t="s">
        <v>5228</v>
      </c>
    </row>
    <row r="2163" spans="1:8" x14ac:dyDescent="0.25">
      <c r="A2163" s="50" t="s">
        <v>11150</v>
      </c>
      <c r="B2163" s="50" t="s">
        <v>537</v>
      </c>
      <c r="C2163" s="50" t="s">
        <v>11151</v>
      </c>
      <c r="D2163" s="50">
        <v>2578</v>
      </c>
      <c r="E2163" s="51" t="s">
        <v>914</v>
      </c>
      <c r="F2163" s="51" t="s">
        <v>973</v>
      </c>
      <c r="G2163" s="51" t="s">
        <v>2794</v>
      </c>
      <c r="H2163" s="51" t="s">
        <v>3314</v>
      </c>
    </row>
    <row r="2164" spans="1:8" ht="30" x14ac:dyDescent="0.25">
      <c r="A2164" s="50" t="s">
        <v>11152</v>
      </c>
      <c r="B2164" s="50" t="s">
        <v>537</v>
      </c>
      <c r="C2164" s="50" t="s">
        <v>11153</v>
      </c>
      <c r="D2164" s="50">
        <v>1783</v>
      </c>
      <c r="E2164" s="51" t="s">
        <v>914</v>
      </c>
      <c r="F2164" s="51" t="s">
        <v>973</v>
      </c>
      <c r="G2164" s="51" t="s">
        <v>2794</v>
      </c>
      <c r="H2164" s="51" t="s">
        <v>2131</v>
      </c>
    </row>
    <row r="2165" spans="1:8" x14ac:dyDescent="0.25">
      <c r="A2165" s="50" t="s">
        <v>11154</v>
      </c>
      <c r="B2165" s="50" t="s">
        <v>537</v>
      </c>
      <c r="C2165" s="50" t="s">
        <v>11155</v>
      </c>
      <c r="D2165" s="50">
        <v>3104</v>
      </c>
      <c r="E2165" s="51" t="s">
        <v>914</v>
      </c>
      <c r="G2165" s="51" t="s">
        <v>11156</v>
      </c>
      <c r="H2165" s="51" t="s">
        <v>3113</v>
      </c>
    </row>
    <row r="2166" spans="1:8" ht="45" x14ac:dyDescent="0.25">
      <c r="A2166" s="50" t="s">
        <v>11157</v>
      </c>
      <c r="B2166" s="50" t="s">
        <v>537</v>
      </c>
      <c r="C2166" s="50" t="s">
        <v>11158</v>
      </c>
      <c r="D2166" s="50">
        <v>1901</v>
      </c>
      <c r="E2166" s="51" t="s">
        <v>914</v>
      </c>
      <c r="F2166" s="51" t="s">
        <v>973</v>
      </c>
      <c r="G2166" s="51" t="s">
        <v>2794</v>
      </c>
      <c r="H2166" s="51" t="s">
        <v>2795</v>
      </c>
    </row>
    <row r="2167" spans="1:8" ht="30" x14ac:dyDescent="0.25">
      <c r="A2167" s="50" t="s">
        <v>11159</v>
      </c>
      <c r="B2167" s="50" t="s">
        <v>537</v>
      </c>
      <c r="C2167" s="50" t="s">
        <v>11160</v>
      </c>
      <c r="D2167" s="50">
        <v>1930</v>
      </c>
      <c r="E2167" s="51" t="s">
        <v>914</v>
      </c>
      <c r="F2167" s="51" t="s">
        <v>973</v>
      </c>
      <c r="G2167" s="51" t="s">
        <v>2794</v>
      </c>
      <c r="H2167" s="51" t="s">
        <v>5228</v>
      </c>
    </row>
    <row r="2168" spans="1:8" ht="30" x14ac:dyDescent="0.25">
      <c r="A2168" s="50" t="s">
        <v>11161</v>
      </c>
      <c r="B2168" s="50" t="s">
        <v>537</v>
      </c>
      <c r="C2168" s="50" t="s">
        <v>11162</v>
      </c>
      <c r="D2168" s="50">
        <v>41805</v>
      </c>
      <c r="E2168" s="51" t="s">
        <v>914</v>
      </c>
      <c r="F2168" s="51" t="s">
        <v>973</v>
      </c>
      <c r="G2168" s="51" t="s">
        <v>2794</v>
      </c>
      <c r="H2168" s="51" t="s">
        <v>11163</v>
      </c>
    </row>
    <row r="2169" spans="1:8" ht="60" x14ac:dyDescent="0.25">
      <c r="A2169" s="52" t="s">
        <v>11164</v>
      </c>
      <c r="B2169" s="50" t="s">
        <v>537</v>
      </c>
      <c r="C2169" s="50" t="s">
        <v>11165</v>
      </c>
      <c r="D2169" s="50">
        <v>4741</v>
      </c>
      <c r="E2169" s="51" t="s">
        <v>914</v>
      </c>
      <c r="F2169" s="51" t="s">
        <v>4669</v>
      </c>
      <c r="G2169" s="51" t="s">
        <v>4670</v>
      </c>
      <c r="H2169" s="51" t="s">
        <v>11166</v>
      </c>
    </row>
    <row r="2170" spans="1:8" x14ac:dyDescent="0.25">
      <c r="A2170" s="50" t="s">
        <v>11167</v>
      </c>
      <c r="B2170" s="50" t="s">
        <v>537</v>
      </c>
      <c r="C2170" s="50" t="s">
        <v>11168</v>
      </c>
      <c r="D2170" s="50">
        <v>1222</v>
      </c>
      <c r="E2170" s="51" t="s">
        <v>914</v>
      </c>
      <c r="F2170" s="51" t="s">
        <v>1654</v>
      </c>
      <c r="G2170" s="51" t="s">
        <v>1655</v>
      </c>
      <c r="H2170" s="51" t="s">
        <v>3202</v>
      </c>
    </row>
    <row r="2171" spans="1:8" ht="30" x14ac:dyDescent="0.25">
      <c r="A2171" s="50" t="s">
        <v>11169</v>
      </c>
      <c r="B2171" s="50" t="s">
        <v>537</v>
      </c>
      <c r="C2171" s="50" t="s">
        <v>11170</v>
      </c>
      <c r="D2171" s="50">
        <v>1329</v>
      </c>
      <c r="E2171" s="51" t="s">
        <v>914</v>
      </c>
      <c r="F2171" s="51" t="s">
        <v>973</v>
      </c>
      <c r="G2171" s="51" t="s">
        <v>2794</v>
      </c>
      <c r="H2171" s="51" t="s">
        <v>5228</v>
      </c>
    </row>
    <row r="2172" spans="1:8" ht="30" x14ac:dyDescent="0.25">
      <c r="A2172" s="50" t="s">
        <v>11171</v>
      </c>
      <c r="B2172" s="50" t="s">
        <v>537</v>
      </c>
      <c r="C2172" s="50" t="s">
        <v>11172</v>
      </c>
      <c r="D2172" s="50">
        <v>1731</v>
      </c>
      <c r="E2172" s="51" t="s">
        <v>914</v>
      </c>
      <c r="F2172" s="51" t="s">
        <v>973</v>
      </c>
      <c r="G2172" s="51" t="s">
        <v>2794</v>
      </c>
      <c r="H2172" s="51" t="s">
        <v>2131</v>
      </c>
    </row>
    <row r="2173" spans="1:8" x14ac:dyDescent="0.25">
      <c r="A2173" s="50" t="s">
        <v>11173</v>
      </c>
      <c r="B2173" s="50" t="s">
        <v>537</v>
      </c>
      <c r="C2173" s="50" t="s">
        <v>11174</v>
      </c>
      <c r="D2173" s="50">
        <v>2379</v>
      </c>
      <c r="E2173" s="51" t="s">
        <v>914</v>
      </c>
      <c r="F2173" s="51" t="s">
        <v>973</v>
      </c>
      <c r="G2173" s="51" t="s">
        <v>2794</v>
      </c>
      <c r="H2173" s="51" t="s">
        <v>3314</v>
      </c>
    </row>
    <row r="2174" spans="1:8" ht="45" x14ac:dyDescent="0.25">
      <c r="A2174" s="50" t="s">
        <v>11175</v>
      </c>
      <c r="B2174" s="50" t="s">
        <v>537</v>
      </c>
      <c r="C2174" s="50" t="s">
        <v>11176</v>
      </c>
      <c r="D2174" s="50">
        <v>3321</v>
      </c>
      <c r="E2174" s="51" t="s">
        <v>914</v>
      </c>
      <c r="F2174" s="51" t="s">
        <v>973</v>
      </c>
      <c r="G2174" s="51" t="s">
        <v>2794</v>
      </c>
      <c r="H2174" s="51" t="s">
        <v>2795</v>
      </c>
    </row>
    <row r="2175" spans="1:8" x14ac:dyDescent="0.25">
      <c r="A2175" s="50" t="s">
        <v>11177</v>
      </c>
      <c r="B2175" s="50" t="s">
        <v>537</v>
      </c>
      <c r="C2175" s="50" t="s">
        <v>11178</v>
      </c>
      <c r="D2175" s="50">
        <v>2450</v>
      </c>
      <c r="E2175" s="51" t="s">
        <v>914</v>
      </c>
      <c r="G2175" s="51" t="s">
        <v>9611</v>
      </c>
    </row>
    <row r="2176" spans="1:8" x14ac:dyDescent="0.25">
      <c r="A2176" s="50" t="s">
        <v>11179</v>
      </c>
      <c r="B2176" s="50" t="s">
        <v>537</v>
      </c>
      <c r="C2176" s="50" t="s">
        <v>11180</v>
      </c>
      <c r="D2176" s="50">
        <v>675</v>
      </c>
      <c r="E2176" s="51" t="s">
        <v>1062</v>
      </c>
      <c r="G2176" s="51" t="s">
        <v>2582</v>
      </c>
    </row>
    <row r="2177" spans="1:8" ht="30" x14ac:dyDescent="0.25">
      <c r="A2177" s="50" t="s">
        <v>11181</v>
      </c>
      <c r="B2177" s="50" t="s">
        <v>537</v>
      </c>
      <c r="C2177" s="50" t="s">
        <v>11182</v>
      </c>
      <c r="D2177" s="50">
        <v>9101</v>
      </c>
      <c r="E2177" s="51" t="s">
        <v>914</v>
      </c>
      <c r="F2177" s="51" t="s">
        <v>1321</v>
      </c>
      <c r="G2177" s="51" t="s">
        <v>3000</v>
      </c>
      <c r="H2177" s="51" t="s">
        <v>11183</v>
      </c>
    </row>
    <row r="2178" spans="1:8" ht="60" x14ac:dyDescent="0.25">
      <c r="A2178" s="50" t="s">
        <v>11184</v>
      </c>
      <c r="B2178" s="50" t="s">
        <v>537</v>
      </c>
      <c r="C2178" s="50" t="s">
        <v>11185</v>
      </c>
      <c r="D2178" s="50">
        <v>5588</v>
      </c>
      <c r="E2178" s="51" t="s">
        <v>914</v>
      </c>
      <c r="F2178" s="51" t="s">
        <v>4669</v>
      </c>
      <c r="G2178" s="51" t="s">
        <v>4788</v>
      </c>
      <c r="H2178" s="51" t="s">
        <v>11166</v>
      </c>
    </row>
    <row r="2179" spans="1:8" ht="30" x14ac:dyDescent="0.25">
      <c r="A2179" s="50" t="s">
        <v>11186</v>
      </c>
      <c r="B2179" s="50" t="s">
        <v>537</v>
      </c>
      <c r="C2179" s="50" t="s">
        <v>11187</v>
      </c>
      <c r="D2179" s="50">
        <v>1832</v>
      </c>
      <c r="E2179" s="51" t="s">
        <v>914</v>
      </c>
      <c r="F2179" s="51" t="s">
        <v>973</v>
      </c>
      <c r="G2179" s="51" t="s">
        <v>2794</v>
      </c>
      <c r="H2179" s="51" t="s">
        <v>5228</v>
      </c>
    </row>
    <row r="2180" spans="1:8" ht="30" x14ac:dyDescent="0.25">
      <c r="A2180" s="50" t="s">
        <v>11188</v>
      </c>
      <c r="B2180" s="50" t="s">
        <v>537</v>
      </c>
      <c r="C2180" s="50" t="s">
        <v>11189</v>
      </c>
      <c r="D2180" s="50">
        <v>1053</v>
      </c>
      <c r="E2180" s="51" t="s">
        <v>914</v>
      </c>
      <c r="F2180" s="51" t="s">
        <v>973</v>
      </c>
      <c r="G2180" s="51" t="s">
        <v>2794</v>
      </c>
      <c r="H2180" s="51" t="s">
        <v>5228</v>
      </c>
    </row>
    <row r="2181" spans="1:8" ht="60" x14ac:dyDescent="0.25">
      <c r="A2181" s="50" t="s">
        <v>11190</v>
      </c>
      <c r="B2181" s="50" t="s">
        <v>537</v>
      </c>
      <c r="C2181" s="50" t="s">
        <v>11191</v>
      </c>
      <c r="D2181" s="50">
        <v>4966</v>
      </c>
      <c r="E2181" s="51" t="s">
        <v>914</v>
      </c>
      <c r="F2181" s="51" t="s">
        <v>1654</v>
      </c>
      <c r="G2181" s="51" t="s">
        <v>4788</v>
      </c>
      <c r="H2181" s="51" t="s">
        <v>11192</v>
      </c>
    </row>
    <row r="2182" spans="1:8" ht="30" x14ac:dyDescent="0.25">
      <c r="A2182" s="50" t="s">
        <v>11193</v>
      </c>
      <c r="B2182" s="50" t="s">
        <v>537</v>
      </c>
      <c r="C2182" s="50" t="s">
        <v>11194</v>
      </c>
      <c r="D2182" s="50">
        <v>2429</v>
      </c>
      <c r="E2182" s="51" t="s">
        <v>914</v>
      </c>
      <c r="F2182" s="51" t="s">
        <v>973</v>
      </c>
      <c r="G2182" s="51" t="s">
        <v>2794</v>
      </c>
      <c r="H2182" s="51" t="s">
        <v>5228</v>
      </c>
    </row>
    <row r="2183" spans="1:8" ht="30" x14ac:dyDescent="0.25">
      <c r="A2183" s="50" t="s">
        <v>11195</v>
      </c>
      <c r="B2183" s="50" t="s">
        <v>537</v>
      </c>
      <c r="C2183" s="50" t="s">
        <v>11196</v>
      </c>
      <c r="D2183" s="50">
        <v>959</v>
      </c>
      <c r="E2183" s="51" t="s">
        <v>914</v>
      </c>
      <c r="G2183" s="51" t="s">
        <v>2794</v>
      </c>
      <c r="H2183" s="51" t="s">
        <v>7357</v>
      </c>
    </row>
    <row r="2184" spans="1:8" ht="60" x14ac:dyDescent="0.25">
      <c r="A2184" s="50" t="s">
        <v>11197</v>
      </c>
      <c r="B2184" s="50" t="s">
        <v>537</v>
      </c>
      <c r="C2184" s="50" t="s">
        <v>11198</v>
      </c>
      <c r="D2184" s="50">
        <v>6712</v>
      </c>
      <c r="E2184" s="51" t="s">
        <v>914</v>
      </c>
      <c r="F2184" s="51" t="s">
        <v>3299</v>
      </c>
      <c r="G2184" s="51" t="s">
        <v>11199</v>
      </c>
      <c r="H2184" s="51" t="s">
        <v>11200</v>
      </c>
    </row>
    <row r="2185" spans="1:8" x14ac:dyDescent="0.25">
      <c r="A2185" s="50" t="s">
        <v>11201</v>
      </c>
      <c r="B2185" s="50" t="s">
        <v>537</v>
      </c>
      <c r="C2185" s="50" t="s">
        <v>11202</v>
      </c>
      <c r="D2185" s="50">
        <v>3105</v>
      </c>
      <c r="E2185" s="51" t="s">
        <v>914</v>
      </c>
      <c r="G2185" s="51" t="s">
        <v>5241</v>
      </c>
    </row>
    <row r="2186" spans="1:8" ht="30" x14ac:dyDescent="0.25">
      <c r="A2186" s="50" t="s">
        <v>11203</v>
      </c>
      <c r="B2186" s="50" t="s">
        <v>537</v>
      </c>
      <c r="C2186" s="50" t="s">
        <v>11204</v>
      </c>
      <c r="D2186" s="50">
        <v>671</v>
      </c>
      <c r="E2186" s="51" t="s">
        <v>914</v>
      </c>
      <c r="F2186" s="51" t="s">
        <v>5244</v>
      </c>
      <c r="G2186" s="51" t="s">
        <v>5245</v>
      </c>
      <c r="H2186" s="51" t="s">
        <v>10098</v>
      </c>
    </row>
    <row r="2187" spans="1:8" x14ac:dyDescent="0.25">
      <c r="A2187" s="50" t="s">
        <v>11205</v>
      </c>
      <c r="B2187" s="50" t="s">
        <v>537</v>
      </c>
      <c r="C2187" s="50" t="s">
        <v>11206</v>
      </c>
      <c r="D2187" s="50">
        <v>1371</v>
      </c>
      <c r="E2187" s="51" t="s">
        <v>914</v>
      </c>
      <c r="F2187" s="51" t="s">
        <v>973</v>
      </c>
      <c r="G2187" s="51" t="s">
        <v>3975</v>
      </c>
      <c r="H2187" s="51" t="s">
        <v>3976</v>
      </c>
    </row>
    <row r="2188" spans="1:8" x14ac:dyDescent="0.25">
      <c r="A2188" s="50" t="s">
        <v>11207</v>
      </c>
      <c r="B2188" s="50" t="s">
        <v>537</v>
      </c>
      <c r="C2188" s="50" t="s">
        <v>11208</v>
      </c>
      <c r="D2188" s="50">
        <v>4860</v>
      </c>
      <c r="E2188" s="51" t="s">
        <v>914</v>
      </c>
      <c r="G2188" s="51" t="s">
        <v>5253</v>
      </c>
    </row>
    <row r="2189" spans="1:8" ht="30" x14ac:dyDescent="0.25">
      <c r="A2189" s="50" t="s">
        <v>11209</v>
      </c>
      <c r="B2189" s="50" t="s">
        <v>537</v>
      </c>
      <c r="C2189" s="50" t="s">
        <v>11210</v>
      </c>
      <c r="D2189" s="50">
        <v>3040</v>
      </c>
      <c r="E2189" s="51" t="s">
        <v>914</v>
      </c>
      <c r="F2189" s="51" t="s">
        <v>1917</v>
      </c>
      <c r="G2189" s="51" t="s">
        <v>5256</v>
      </c>
      <c r="H2189" s="51" t="s">
        <v>5257</v>
      </c>
    </row>
    <row r="2190" spans="1:8" ht="45" x14ac:dyDescent="0.25">
      <c r="A2190" s="50" t="s">
        <v>11211</v>
      </c>
      <c r="B2190" s="50" t="s">
        <v>537</v>
      </c>
      <c r="C2190" s="50" t="s">
        <v>11212</v>
      </c>
      <c r="D2190" s="50">
        <v>1554</v>
      </c>
      <c r="E2190" s="51" t="s">
        <v>914</v>
      </c>
      <c r="F2190" s="51" t="s">
        <v>1321</v>
      </c>
      <c r="G2190" s="51" t="s">
        <v>1827</v>
      </c>
      <c r="H2190" s="51" t="s">
        <v>11213</v>
      </c>
    </row>
    <row r="2191" spans="1:8" x14ac:dyDescent="0.25">
      <c r="A2191" s="50" t="s">
        <v>11214</v>
      </c>
      <c r="B2191" s="50" t="s">
        <v>537</v>
      </c>
      <c r="C2191" s="50" t="s">
        <v>11215</v>
      </c>
      <c r="D2191" s="50">
        <v>12776</v>
      </c>
      <c r="E2191" s="51" t="s">
        <v>914</v>
      </c>
      <c r="F2191" s="51" t="s">
        <v>2661</v>
      </c>
      <c r="G2191" s="51" t="s">
        <v>5263</v>
      </c>
      <c r="H2191" s="51" t="s">
        <v>2663</v>
      </c>
    </row>
    <row r="2192" spans="1:8" x14ac:dyDescent="0.25">
      <c r="A2192" s="50" t="s">
        <v>11216</v>
      </c>
      <c r="B2192" s="50" t="s">
        <v>537</v>
      </c>
      <c r="C2192" s="50" t="s">
        <v>11217</v>
      </c>
      <c r="D2192" s="50">
        <v>1382</v>
      </c>
      <c r="E2192" s="51" t="s">
        <v>914</v>
      </c>
      <c r="F2192" s="51" t="s">
        <v>2661</v>
      </c>
      <c r="G2192" s="51" t="s">
        <v>5263</v>
      </c>
      <c r="H2192" s="51" t="s">
        <v>2663</v>
      </c>
    </row>
    <row r="2193" spans="1:8" x14ac:dyDescent="0.25">
      <c r="A2193" s="50" t="s">
        <v>11218</v>
      </c>
      <c r="B2193" s="50" t="s">
        <v>537</v>
      </c>
      <c r="C2193" s="50" t="s">
        <v>11219</v>
      </c>
      <c r="D2193" s="50">
        <v>1367</v>
      </c>
      <c r="E2193" s="51" t="s">
        <v>914</v>
      </c>
      <c r="F2193" s="51" t="s">
        <v>2661</v>
      </c>
      <c r="G2193" s="51" t="s">
        <v>5263</v>
      </c>
      <c r="H2193" s="51" t="s">
        <v>2663</v>
      </c>
    </row>
    <row r="2194" spans="1:8" ht="60" x14ac:dyDescent="0.25">
      <c r="A2194" s="50" t="s">
        <v>11220</v>
      </c>
      <c r="B2194" s="50" t="s">
        <v>537</v>
      </c>
      <c r="C2194" s="50" t="s">
        <v>11221</v>
      </c>
      <c r="D2194" s="50">
        <v>2476</v>
      </c>
      <c r="E2194" s="51" t="s">
        <v>914</v>
      </c>
      <c r="F2194" s="51" t="s">
        <v>11222</v>
      </c>
      <c r="G2194" s="51" t="s">
        <v>1827</v>
      </c>
      <c r="H2194" s="51" t="s">
        <v>6252</v>
      </c>
    </row>
    <row r="2195" spans="1:8" ht="45" x14ac:dyDescent="0.25">
      <c r="A2195" s="50" t="s">
        <v>11223</v>
      </c>
      <c r="B2195" s="50" t="s">
        <v>537</v>
      </c>
      <c r="C2195" s="50" t="s">
        <v>11224</v>
      </c>
      <c r="D2195" s="50">
        <v>3052</v>
      </c>
      <c r="E2195" s="51" t="s">
        <v>914</v>
      </c>
      <c r="F2195" s="51" t="s">
        <v>11225</v>
      </c>
      <c r="G2195" s="51" t="s">
        <v>1867</v>
      </c>
      <c r="H2195" s="51" t="s">
        <v>5274</v>
      </c>
    </row>
    <row r="2196" spans="1:8" ht="30" x14ac:dyDescent="0.25">
      <c r="A2196" s="50" t="s">
        <v>11226</v>
      </c>
      <c r="B2196" s="50" t="s">
        <v>537</v>
      </c>
      <c r="C2196" s="50" t="s">
        <v>11227</v>
      </c>
      <c r="D2196" s="50">
        <v>4563</v>
      </c>
      <c r="E2196" s="51" t="s">
        <v>914</v>
      </c>
      <c r="F2196" s="51" t="s">
        <v>5268</v>
      </c>
      <c r="G2196" s="51" t="s">
        <v>5269</v>
      </c>
      <c r="H2196" s="51" t="s">
        <v>5270</v>
      </c>
    </row>
    <row r="2197" spans="1:8" x14ac:dyDescent="0.25">
      <c r="A2197" s="50" t="s">
        <v>11228</v>
      </c>
      <c r="B2197" s="50" t="s">
        <v>537</v>
      </c>
      <c r="C2197" s="50" t="s">
        <v>11229</v>
      </c>
      <c r="D2197" s="50">
        <v>1343</v>
      </c>
      <c r="E2197" s="51" t="s">
        <v>914</v>
      </c>
      <c r="G2197" s="51" t="s">
        <v>11230</v>
      </c>
    </row>
    <row r="2198" spans="1:8" x14ac:dyDescent="0.25">
      <c r="A2198" s="50" t="s">
        <v>11231</v>
      </c>
      <c r="B2198" s="50" t="s">
        <v>537</v>
      </c>
      <c r="C2198" s="50" t="s">
        <v>11232</v>
      </c>
      <c r="D2198" s="50">
        <v>3347</v>
      </c>
      <c r="E2198" s="51" t="s">
        <v>1062</v>
      </c>
      <c r="G2198" s="51" t="s">
        <v>1063</v>
      </c>
      <c r="H2198" s="51" t="s">
        <v>7243</v>
      </c>
    </row>
    <row r="2199" spans="1:8" ht="60" x14ac:dyDescent="0.25">
      <c r="A2199" s="50" t="s">
        <v>11233</v>
      </c>
      <c r="B2199" s="50" t="s">
        <v>537</v>
      </c>
      <c r="C2199" s="50" t="s">
        <v>11234</v>
      </c>
      <c r="D2199" s="50">
        <v>1884</v>
      </c>
      <c r="E2199" s="51" t="s">
        <v>914</v>
      </c>
      <c r="F2199" s="51" t="s">
        <v>1553</v>
      </c>
      <c r="G2199" s="51" t="s">
        <v>5159</v>
      </c>
      <c r="H2199" s="51" t="s">
        <v>2668</v>
      </c>
    </row>
    <row r="2200" spans="1:8" ht="45" x14ac:dyDescent="0.25">
      <c r="A2200" s="50" t="s">
        <v>11235</v>
      </c>
      <c r="B2200" s="50" t="s">
        <v>537</v>
      </c>
      <c r="C2200" s="50" t="s">
        <v>11236</v>
      </c>
      <c r="D2200" s="50">
        <v>1985</v>
      </c>
      <c r="E2200" s="51" t="s">
        <v>914</v>
      </c>
      <c r="F2200" s="51" t="s">
        <v>6664</v>
      </c>
      <c r="G2200" s="51" t="s">
        <v>1827</v>
      </c>
      <c r="H2200" s="51" t="s">
        <v>6665</v>
      </c>
    </row>
    <row r="2201" spans="1:8" ht="30" x14ac:dyDescent="0.25">
      <c r="A2201" s="50" t="s">
        <v>11237</v>
      </c>
      <c r="B2201" s="50" t="s">
        <v>537</v>
      </c>
      <c r="C2201" s="50" t="s">
        <v>11238</v>
      </c>
      <c r="D2201" s="50">
        <v>1653</v>
      </c>
      <c r="E2201" s="51" t="s">
        <v>914</v>
      </c>
      <c r="F2201" s="51" t="s">
        <v>1654</v>
      </c>
      <c r="G2201" s="51" t="s">
        <v>11239</v>
      </c>
      <c r="H2201" s="51" t="s">
        <v>11240</v>
      </c>
    </row>
    <row r="2202" spans="1:8" ht="45" x14ac:dyDescent="0.25">
      <c r="A2202" s="50" t="s">
        <v>11241</v>
      </c>
      <c r="B2202" s="50" t="s">
        <v>537</v>
      </c>
      <c r="C2202" s="50" t="s">
        <v>11242</v>
      </c>
      <c r="D2202" s="50">
        <v>3359</v>
      </c>
      <c r="E2202" s="51" t="s">
        <v>914</v>
      </c>
      <c r="F2202" s="51" t="s">
        <v>1654</v>
      </c>
      <c r="G2202" s="51" t="s">
        <v>2729</v>
      </c>
      <c r="H2202" s="51" t="s">
        <v>1656</v>
      </c>
    </row>
    <row r="2203" spans="1:8" ht="30" x14ac:dyDescent="0.25">
      <c r="A2203" s="50" t="s">
        <v>11243</v>
      </c>
      <c r="B2203" s="50" t="s">
        <v>537</v>
      </c>
      <c r="C2203" s="50" t="s">
        <v>11244</v>
      </c>
      <c r="D2203" s="50">
        <v>2853</v>
      </c>
      <c r="E2203" s="51" t="s">
        <v>914</v>
      </c>
      <c r="G2203" s="51" t="s">
        <v>2729</v>
      </c>
      <c r="H2203" s="51" t="s">
        <v>5356</v>
      </c>
    </row>
    <row r="2204" spans="1:8" x14ac:dyDescent="0.25">
      <c r="A2204" s="50" t="s">
        <v>11245</v>
      </c>
      <c r="B2204" s="50" t="s">
        <v>537</v>
      </c>
      <c r="C2204" s="50" t="s">
        <v>11246</v>
      </c>
      <c r="D2204" s="50">
        <v>6870</v>
      </c>
      <c r="E2204" s="51" t="s">
        <v>914</v>
      </c>
      <c r="F2204" s="51" t="s">
        <v>1087</v>
      </c>
      <c r="G2204" s="51" t="s">
        <v>5277</v>
      </c>
      <c r="H2204" s="51" t="s">
        <v>3990</v>
      </c>
    </row>
    <row r="2205" spans="1:8" ht="45" x14ac:dyDescent="0.25">
      <c r="A2205" s="50" t="s">
        <v>11247</v>
      </c>
      <c r="B2205" s="50" t="s">
        <v>537</v>
      </c>
      <c r="C2205" s="50" t="s">
        <v>11248</v>
      </c>
      <c r="D2205" s="50">
        <v>6773</v>
      </c>
      <c r="E2205" s="51" t="s">
        <v>914</v>
      </c>
      <c r="F2205" s="51" t="s">
        <v>11249</v>
      </c>
      <c r="G2205" s="51" t="s">
        <v>1072</v>
      </c>
      <c r="H2205" s="51" t="s">
        <v>11250</v>
      </c>
    </row>
    <row r="2206" spans="1:8" x14ac:dyDescent="0.25">
      <c r="A2206" s="50" t="s">
        <v>11251</v>
      </c>
      <c r="B2206" s="50" t="s">
        <v>537</v>
      </c>
      <c r="C2206" s="50" t="s">
        <v>11252</v>
      </c>
      <c r="D2206" s="50">
        <v>798</v>
      </c>
      <c r="E2206" s="51" t="s">
        <v>952</v>
      </c>
      <c r="F2206" s="51" t="s">
        <v>973</v>
      </c>
      <c r="G2206" s="51" t="s">
        <v>1192</v>
      </c>
      <c r="H2206" s="51" t="s">
        <v>975</v>
      </c>
    </row>
    <row r="2207" spans="1:8" ht="45" x14ac:dyDescent="0.25">
      <c r="A2207" s="50" t="s">
        <v>11253</v>
      </c>
      <c r="B2207" s="50" t="s">
        <v>537</v>
      </c>
      <c r="C2207" s="50" t="s">
        <v>11254</v>
      </c>
      <c r="D2207" s="50">
        <v>3417</v>
      </c>
      <c r="E2207" s="51" t="s">
        <v>914</v>
      </c>
      <c r="F2207" s="51" t="s">
        <v>1654</v>
      </c>
      <c r="G2207" s="51" t="s">
        <v>2729</v>
      </c>
      <c r="H2207" s="51" t="s">
        <v>1656</v>
      </c>
    </row>
    <row r="2208" spans="1:8" x14ac:dyDescent="0.25">
      <c r="A2208" s="50" t="s">
        <v>11255</v>
      </c>
      <c r="B2208" s="50" t="s">
        <v>537</v>
      </c>
      <c r="C2208" s="50" t="s">
        <v>11256</v>
      </c>
      <c r="D2208" s="50">
        <v>759</v>
      </c>
      <c r="E2208" s="51" t="s">
        <v>914</v>
      </c>
      <c r="G2208" s="51" t="s">
        <v>1655</v>
      </c>
      <c r="H2208" s="51" t="s">
        <v>3113</v>
      </c>
    </row>
    <row r="2209" spans="1:8" ht="45" x14ac:dyDescent="0.25">
      <c r="A2209" s="52" t="s">
        <v>11257</v>
      </c>
      <c r="B2209" s="50" t="s">
        <v>537</v>
      </c>
      <c r="C2209" s="50" t="s">
        <v>11258</v>
      </c>
      <c r="D2209" s="50">
        <v>11343</v>
      </c>
      <c r="E2209" s="51" t="s">
        <v>914</v>
      </c>
      <c r="F2209" s="51" t="s">
        <v>1654</v>
      </c>
      <c r="G2209" s="51" t="s">
        <v>2683</v>
      </c>
      <c r="H2209" s="51" t="s">
        <v>1656</v>
      </c>
    </row>
    <row r="2211" spans="1:8" x14ac:dyDescent="0.25">
      <c r="A2211" s="53" t="s">
        <v>885</v>
      </c>
    </row>
    <row r="2212" spans="1:8" x14ac:dyDescent="0.25">
      <c r="A2212" s="50" t="s">
        <v>11259</v>
      </c>
      <c r="B2212" s="50" t="s">
        <v>764</v>
      </c>
      <c r="C2212" s="50" t="s">
        <v>11260</v>
      </c>
      <c r="D2212" s="50">
        <v>2452</v>
      </c>
      <c r="E2212" s="50" t="s">
        <v>914</v>
      </c>
      <c r="G2212" s="51" t="s">
        <v>11261</v>
      </c>
    </row>
    <row r="2213" spans="1:8" ht="45" x14ac:dyDescent="0.25">
      <c r="A2213" s="50" t="s">
        <v>11262</v>
      </c>
      <c r="B2213" s="50" t="s">
        <v>764</v>
      </c>
      <c r="C2213" s="50" t="s">
        <v>11263</v>
      </c>
      <c r="D2213" s="50">
        <v>6302</v>
      </c>
      <c r="E2213" s="50" t="s">
        <v>914</v>
      </c>
      <c r="F2213" s="51" t="s">
        <v>11264</v>
      </c>
      <c r="G2213" s="51" t="s">
        <v>7394</v>
      </c>
      <c r="H2213" s="51" t="s">
        <v>11265</v>
      </c>
    </row>
    <row r="2214" spans="1:8" ht="45" x14ac:dyDescent="0.25">
      <c r="A2214" s="50" t="s">
        <v>11266</v>
      </c>
      <c r="B2214" s="50" t="s">
        <v>764</v>
      </c>
      <c r="C2214" s="50" t="s">
        <v>11267</v>
      </c>
      <c r="D2214" s="50">
        <v>1277</v>
      </c>
      <c r="E2214" s="50" t="s">
        <v>914</v>
      </c>
      <c r="F2214" s="51" t="s">
        <v>1859</v>
      </c>
      <c r="G2214" s="51" t="s">
        <v>1860</v>
      </c>
      <c r="H2214" s="51" t="s">
        <v>1861</v>
      </c>
    </row>
    <row r="2215" spans="1:8" ht="45" x14ac:dyDescent="0.25">
      <c r="A2215" s="50" t="s">
        <v>11268</v>
      </c>
      <c r="B2215" s="50" t="s">
        <v>764</v>
      </c>
      <c r="C2215" s="50" t="s">
        <v>11269</v>
      </c>
      <c r="D2215" s="50">
        <v>13713</v>
      </c>
      <c r="E2215" s="50" t="s">
        <v>914</v>
      </c>
      <c r="F2215" s="51" t="s">
        <v>11270</v>
      </c>
      <c r="G2215" s="51" t="s">
        <v>11271</v>
      </c>
      <c r="H2215" s="51" t="s">
        <v>11272</v>
      </c>
    </row>
    <row r="2216" spans="1:8" x14ac:dyDescent="0.25">
      <c r="A2216" s="50" t="s">
        <v>11273</v>
      </c>
      <c r="B2216" s="50" t="s">
        <v>764</v>
      </c>
      <c r="C2216" s="50" t="s">
        <v>11274</v>
      </c>
      <c r="D2216" s="50">
        <v>5646</v>
      </c>
      <c r="E2216" s="50" t="s">
        <v>914</v>
      </c>
      <c r="F2216" s="51" t="s">
        <v>991</v>
      </c>
      <c r="G2216" s="51" t="s">
        <v>2480</v>
      </c>
      <c r="H2216" s="51" t="s">
        <v>11275</v>
      </c>
    </row>
    <row r="2217" spans="1:8" x14ac:dyDescent="0.25">
      <c r="A2217" s="50" t="s">
        <v>11276</v>
      </c>
      <c r="B2217" s="50" t="s">
        <v>764</v>
      </c>
      <c r="C2217" s="50" t="s">
        <v>11277</v>
      </c>
      <c r="D2217" s="50">
        <v>7218</v>
      </c>
      <c r="E2217" s="50" t="s">
        <v>914</v>
      </c>
      <c r="F2217" s="51" t="s">
        <v>991</v>
      </c>
      <c r="G2217" s="51" t="s">
        <v>7464</v>
      </c>
      <c r="H2217" s="51" t="s">
        <v>11275</v>
      </c>
    </row>
    <row r="2218" spans="1:8" ht="45" x14ac:dyDescent="0.25">
      <c r="A2218" s="50" t="s">
        <v>11278</v>
      </c>
      <c r="B2218" s="50" t="s">
        <v>764</v>
      </c>
      <c r="C2218" s="50" t="s">
        <v>11279</v>
      </c>
      <c r="D2218" s="50">
        <v>4158</v>
      </c>
      <c r="E2218" s="50" t="s">
        <v>914</v>
      </c>
      <c r="F2218" s="51" t="s">
        <v>1654</v>
      </c>
      <c r="G2218" s="51" t="s">
        <v>2683</v>
      </c>
      <c r="H2218" s="51" t="s">
        <v>1656</v>
      </c>
    </row>
    <row r="2219" spans="1:8" x14ac:dyDescent="0.25">
      <c r="A2219" s="50" t="s">
        <v>11280</v>
      </c>
      <c r="B2219" s="50" t="s">
        <v>764</v>
      </c>
      <c r="C2219" s="50" t="s">
        <v>11281</v>
      </c>
      <c r="D2219" s="50">
        <v>4993</v>
      </c>
      <c r="E2219" s="50" t="s">
        <v>914</v>
      </c>
      <c r="G2219" s="51" t="s">
        <v>6699</v>
      </c>
      <c r="H2219" s="51" t="s">
        <v>3113</v>
      </c>
    </row>
    <row r="2220" spans="1:8" x14ac:dyDescent="0.25">
      <c r="A2220" s="50" t="s">
        <v>11282</v>
      </c>
      <c r="B2220" s="50" t="s">
        <v>764</v>
      </c>
      <c r="C2220" s="50" t="s">
        <v>11283</v>
      </c>
      <c r="D2220" s="50">
        <v>288</v>
      </c>
      <c r="E2220" s="50" t="s">
        <v>914</v>
      </c>
      <c r="F2220" s="51" t="s">
        <v>991</v>
      </c>
      <c r="G2220" s="51" t="s">
        <v>1852</v>
      </c>
      <c r="H2220" s="51" t="s">
        <v>1723</v>
      </c>
    </row>
    <row r="2221" spans="1:8" x14ac:dyDescent="0.25">
      <c r="A2221" s="50" t="s">
        <v>11284</v>
      </c>
      <c r="B2221" s="50" t="s">
        <v>764</v>
      </c>
      <c r="C2221" s="50" t="s">
        <v>11285</v>
      </c>
      <c r="D2221" s="50">
        <v>1756</v>
      </c>
      <c r="E2221" s="50" t="s">
        <v>914</v>
      </c>
      <c r="G2221" s="51" t="s">
        <v>11286</v>
      </c>
    </row>
    <row r="2222" spans="1:8" ht="60" x14ac:dyDescent="0.25">
      <c r="A2222" s="50" t="s">
        <v>11287</v>
      </c>
      <c r="B2222" s="50" t="s">
        <v>764</v>
      </c>
      <c r="C2222" s="50" t="s">
        <v>11288</v>
      </c>
      <c r="D2222" s="50">
        <v>6052</v>
      </c>
      <c r="E2222" s="50" t="s">
        <v>914</v>
      </c>
      <c r="F2222" s="51" t="s">
        <v>11289</v>
      </c>
      <c r="G2222" s="51" t="s">
        <v>11290</v>
      </c>
      <c r="H2222" s="51" t="s">
        <v>11291</v>
      </c>
    </row>
    <row r="2223" spans="1:8" ht="60" x14ac:dyDescent="0.25">
      <c r="A2223" s="50" t="s">
        <v>11292</v>
      </c>
      <c r="B2223" s="50" t="s">
        <v>764</v>
      </c>
      <c r="C2223" s="50" t="s">
        <v>11293</v>
      </c>
      <c r="D2223" s="50">
        <v>5999</v>
      </c>
      <c r="E2223" s="50" t="s">
        <v>914</v>
      </c>
      <c r="F2223" s="51" t="s">
        <v>1553</v>
      </c>
      <c r="G2223" s="51" t="s">
        <v>5159</v>
      </c>
      <c r="H2223" s="51" t="s">
        <v>2259</v>
      </c>
    </row>
    <row r="2224" spans="1:8" x14ac:dyDescent="0.25">
      <c r="A2224" s="50" t="s">
        <v>11294</v>
      </c>
      <c r="B2224" s="50" t="s">
        <v>764</v>
      </c>
      <c r="C2224" s="50" t="s">
        <v>11295</v>
      </c>
      <c r="D2224" s="50">
        <v>1883</v>
      </c>
      <c r="E2224" s="50" t="s">
        <v>914</v>
      </c>
      <c r="G2224" s="51" t="s">
        <v>11296</v>
      </c>
      <c r="H2224" s="51" t="s">
        <v>11297</v>
      </c>
    </row>
    <row r="2225" spans="1:8" ht="30" x14ac:dyDescent="0.25">
      <c r="A2225" s="50" t="s">
        <v>11298</v>
      </c>
      <c r="B2225" s="50" t="s">
        <v>764</v>
      </c>
      <c r="C2225" s="50" t="s">
        <v>11299</v>
      </c>
      <c r="D2225" s="50">
        <v>4592</v>
      </c>
      <c r="E2225" s="50" t="s">
        <v>914</v>
      </c>
      <c r="F2225" s="51" t="s">
        <v>3716</v>
      </c>
      <c r="G2225" s="51" t="s">
        <v>11300</v>
      </c>
      <c r="H2225" s="51" t="s">
        <v>11301</v>
      </c>
    </row>
    <row r="2226" spans="1:8" ht="30" x14ac:dyDescent="0.25">
      <c r="A2226" s="50" t="s">
        <v>11302</v>
      </c>
      <c r="B2226" s="50" t="s">
        <v>764</v>
      </c>
      <c r="C2226" s="50" t="s">
        <v>11303</v>
      </c>
      <c r="D2226" s="50">
        <v>4529</v>
      </c>
      <c r="E2226" s="50" t="s">
        <v>914</v>
      </c>
      <c r="F2226" s="51" t="s">
        <v>3355</v>
      </c>
      <c r="G2226" s="51" t="s">
        <v>11304</v>
      </c>
      <c r="H2226" s="51" t="s">
        <v>11305</v>
      </c>
    </row>
    <row r="2227" spans="1:8" x14ac:dyDescent="0.25">
      <c r="A2227" s="50" t="s">
        <v>11306</v>
      </c>
      <c r="B2227" s="50" t="s">
        <v>764</v>
      </c>
      <c r="C2227" s="50" t="s">
        <v>11307</v>
      </c>
      <c r="D2227" s="50">
        <v>2383</v>
      </c>
      <c r="E2227" s="50" t="s">
        <v>914</v>
      </c>
      <c r="F2227" s="51" t="s">
        <v>973</v>
      </c>
      <c r="G2227" s="51" t="s">
        <v>7518</v>
      </c>
      <c r="H2227" s="51" t="s">
        <v>7519</v>
      </c>
    </row>
    <row r="2228" spans="1:8" ht="30" x14ac:dyDescent="0.25">
      <c r="A2228" s="50" t="s">
        <v>11308</v>
      </c>
      <c r="B2228" s="50" t="s">
        <v>764</v>
      </c>
      <c r="C2228" s="50" t="s">
        <v>11309</v>
      </c>
      <c r="D2228" s="50">
        <v>4746</v>
      </c>
      <c r="E2228" s="50" t="s">
        <v>914</v>
      </c>
      <c r="G2228" s="51" t="s">
        <v>11310</v>
      </c>
      <c r="H2228" s="51" t="s">
        <v>11311</v>
      </c>
    </row>
    <row r="2229" spans="1:8" ht="75" x14ac:dyDescent="0.25">
      <c r="A2229" s="50" t="s">
        <v>11312</v>
      </c>
      <c r="B2229" s="50" t="s">
        <v>764</v>
      </c>
      <c r="C2229" s="50" t="s">
        <v>11313</v>
      </c>
      <c r="D2229" s="50">
        <v>5557</v>
      </c>
      <c r="E2229" s="50" t="s">
        <v>914</v>
      </c>
      <c r="F2229" s="51" t="s">
        <v>11314</v>
      </c>
      <c r="G2229" s="51" t="s">
        <v>11315</v>
      </c>
      <c r="H2229" s="51" t="s">
        <v>11316</v>
      </c>
    </row>
    <row r="2230" spans="1:8" x14ac:dyDescent="0.25">
      <c r="A2230" s="50" t="s">
        <v>11317</v>
      </c>
      <c r="B2230" s="50" t="s">
        <v>764</v>
      </c>
      <c r="C2230" s="50" t="s">
        <v>11318</v>
      </c>
      <c r="D2230" s="50">
        <v>713</v>
      </c>
      <c r="E2230" s="50" t="s">
        <v>1062</v>
      </c>
      <c r="G2230" s="51" t="s">
        <v>1063</v>
      </c>
      <c r="H2230" s="51" t="s">
        <v>3943</v>
      </c>
    </row>
    <row r="2231" spans="1:8" ht="30" x14ac:dyDescent="0.25">
      <c r="A2231" s="50" t="s">
        <v>11319</v>
      </c>
      <c r="B2231" s="50" t="s">
        <v>764</v>
      </c>
      <c r="C2231" s="50" t="s">
        <v>11320</v>
      </c>
      <c r="D2231" s="50">
        <v>2407</v>
      </c>
      <c r="E2231" s="50" t="s">
        <v>914</v>
      </c>
      <c r="G2231" s="51" t="s">
        <v>11321</v>
      </c>
      <c r="H2231" s="51" t="s">
        <v>11322</v>
      </c>
    </row>
    <row r="2232" spans="1:8" x14ac:dyDescent="0.25">
      <c r="A2232" s="50" t="s">
        <v>11323</v>
      </c>
      <c r="B2232" s="50" t="s">
        <v>764</v>
      </c>
      <c r="C2232" s="50" t="s">
        <v>11324</v>
      </c>
      <c r="D2232" s="50">
        <v>1973</v>
      </c>
      <c r="E2232" s="50" t="s">
        <v>914</v>
      </c>
      <c r="F2232" s="51" t="s">
        <v>973</v>
      </c>
      <c r="G2232" s="51" t="s">
        <v>925</v>
      </c>
      <c r="H2232" s="51" t="s">
        <v>1079</v>
      </c>
    </row>
    <row r="2233" spans="1:8" ht="30" x14ac:dyDescent="0.25">
      <c r="A2233" s="50" t="s">
        <v>11325</v>
      </c>
      <c r="B2233" s="50" t="s">
        <v>764</v>
      </c>
      <c r="C2233" s="50" t="s">
        <v>11326</v>
      </c>
      <c r="D2233" s="50">
        <v>2176</v>
      </c>
      <c r="E2233" s="50" t="s">
        <v>914</v>
      </c>
      <c r="G2233" s="51" t="s">
        <v>11327</v>
      </c>
    </row>
    <row r="2234" spans="1:8" ht="30" x14ac:dyDescent="0.25">
      <c r="A2234" s="50" t="s">
        <v>11328</v>
      </c>
      <c r="B2234" s="50" t="s">
        <v>764</v>
      </c>
      <c r="C2234" s="50" t="s">
        <v>11329</v>
      </c>
      <c r="D2234" s="50">
        <v>1279</v>
      </c>
      <c r="E2234" s="50" t="s">
        <v>914</v>
      </c>
      <c r="G2234" s="51" t="s">
        <v>5303</v>
      </c>
    </row>
    <row r="2235" spans="1:8" x14ac:dyDescent="0.25">
      <c r="A2235" s="50" t="s">
        <v>11330</v>
      </c>
      <c r="B2235" s="50" t="s">
        <v>764</v>
      </c>
      <c r="C2235" s="50" t="s">
        <v>11331</v>
      </c>
      <c r="D2235" s="50">
        <v>892</v>
      </c>
      <c r="E2235" s="50" t="s">
        <v>914</v>
      </c>
      <c r="G2235" s="51" t="s">
        <v>2045</v>
      </c>
    </row>
    <row r="2236" spans="1:8" x14ac:dyDescent="0.25">
      <c r="A2236" s="50" t="s">
        <v>11332</v>
      </c>
      <c r="B2236" s="50" t="s">
        <v>764</v>
      </c>
      <c r="C2236" s="50" t="s">
        <v>11333</v>
      </c>
      <c r="D2236" s="50">
        <v>1338</v>
      </c>
      <c r="E2236" s="50" t="s">
        <v>914</v>
      </c>
      <c r="G2236" s="51" t="s">
        <v>11334</v>
      </c>
    </row>
    <row r="2237" spans="1:8" x14ac:dyDescent="0.25">
      <c r="A2237" s="50" t="s">
        <v>11335</v>
      </c>
      <c r="B2237" s="50" t="s">
        <v>764</v>
      </c>
      <c r="C2237" s="50" t="s">
        <v>11336</v>
      </c>
      <c r="D2237" s="50">
        <v>3932</v>
      </c>
      <c r="E2237" s="50" t="s">
        <v>914</v>
      </c>
      <c r="G2237" s="51" t="s">
        <v>11337</v>
      </c>
      <c r="H2237" s="51" t="s">
        <v>11338</v>
      </c>
    </row>
    <row r="2238" spans="1:8" x14ac:dyDescent="0.25">
      <c r="A2238" s="50" t="s">
        <v>11339</v>
      </c>
      <c r="B2238" s="50" t="s">
        <v>764</v>
      </c>
      <c r="C2238" s="50" t="s">
        <v>11340</v>
      </c>
      <c r="D2238" s="50">
        <v>1400</v>
      </c>
      <c r="E2238" s="50" t="s">
        <v>914</v>
      </c>
      <c r="G2238" s="51" t="s">
        <v>11341</v>
      </c>
      <c r="H2238" s="51" t="s">
        <v>3963</v>
      </c>
    </row>
    <row r="2239" spans="1:8" x14ac:dyDescent="0.25">
      <c r="A2239" s="50" t="s">
        <v>11342</v>
      </c>
      <c r="B2239" s="50" t="s">
        <v>764</v>
      </c>
      <c r="C2239" s="50" t="s">
        <v>11343</v>
      </c>
      <c r="D2239" s="50">
        <v>3161</v>
      </c>
      <c r="E2239" s="50" t="s">
        <v>914</v>
      </c>
      <c r="G2239" s="51" t="s">
        <v>11344</v>
      </c>
    </row>
    <row r="2240" spans="1:8" ht="30" x14ac:dyDescent="0.25">
      <c r="A2240" s="50" t="s">
        <v>11345</v>
      </c>
      <c r="B2240" s="50" t="s">
        <v>764</v>
      </c>
      <c r="C2240" s="50" t="s">
        <v>11346</v>
      </c>
      <c r="D2240" s="50">
        <v>3730</v>
      </c>
      <c r="E2240" s="50" t="s">
        <v>914</v>
      </c>
      <c r="F2240" s="51" t="s">
        <v>1280</v>
      </c>
      <c r="G2240" s="51" t="s">
        <v>925</v>
      </c>
      <c r="H2240" s="51" t="s">
        <v>2677</v>
      </c>
    </row>
    <row r="2241" spans="1:8" x14ac:dyDescent="0.25">
      <c r="A2241" s="50" t="s">
        <v>11347</v>
      </c>
      <c r="B2241" s="50" t="s">
        <v>764</v>
      </c>
      <c r="C2241" s="50" t="s">
        <v>11348</v>
      </c>
      <c r="D2241" s="50">
        <v>2347</v>
      </c>
      <c r="E2241" s="50" t="s">
        <v>914</v>
      </c>
      <c r="F2241" s="51" t="s">
        <v>1726</v>
      </c>
      <c r="G2241" s="51" t="s">
        <v>1727</v>
      </c>
      <c r="H2241" s="51" t="s">
        <v>2318</v>
      </c>
    </row>
    <row r="2242" spans="1:8" ht="30" x14ac:dyDescent="0.25">
      <c r="A2242" s="50" t="s">
        <v>11349</v>
      </c>
      <c r="B2242" s="50" t="s">
        <v>764</v>
      </c>
      <c r="C2242" s="50" t="s">
        <v>11350</v>
      </c>
      <c r="D2242" s="50">
        <v>5734</v>
      </c>
      <c r="E2242" s="50" t="s">
        <v>914</v>
      </c>
      <c r="F2242" s="51" t="s">
        <v>5043</v>
      </c>
      <c r="G2242" s="51" t="s">
        <v>5044</v>
      </c>
      <c r="H2242" s="51" t="s">
        <v>5045</v>
      </c>
    </row>
    <row r="2243" spans="1:8" x14ac:dyDescent="0.25">
      <c r="A2243" s="50" t="s">
        <v>11351</v>
      </c>
      <c r="B2243" s="50" t="s">
        <v>764</v>
      </c>
      <c r="C2243" s="50" t="s">
        <v>11352</v>
      </c>
      <c r="D2243" s="50">
        <v>5340</v>
      </c>
      <c r="E2243" s="50" t="s">
        <v>914</v>
      </c>
      <c r="G2243" s="51" t="s">
        <v>11353</v>
      </c>
      <c r="H2243" s="51" t="s">
        <v>5049</v>
      </c>
    </row>
    <row r="2244" spans="1:8" x14ac:dyDescent="0.25">
      <c r="A2244" s="50" t="s">
        <v>11354</v>
      </c>
      <c r="B2244" s="50" t="s">
        <v>764</v>
      </c>
      <c r="C2244" s="50" t="s">
        <v>11355</v>
      </c>
      <c r="D2244" s="50">
        <v>1569</v>
      </c>
      <c r="E2244" s="50" t="s">
        <v>914</v>
      </c>
      <c r="F2244" s="51" t="s">
        <v>973</v>
      </c>
      <c r="G2244" s="51" t="s">
        <v>5057</v>
      </c>
      <c r="H2244" s="51" t="s">
        <v>5058</v>
      </c>
    </row>
    <row r="2245" spans="1:8" x14ac:dyDescent="0.25">
      <c r="A2245" s="50" t="s">
        <v>11356</v>
      </c>
      <c r="B2245" s="50" t="s">
        <v>764</v>
      </c>
      <c r="C2245" s="50" t="s">
        <v>11357</v>
      </c>
      <c r="D2245" s="50">
        <v>5251</v>
      </c>
      <c r="E2245" s="50" t="s">
        <v>914</v>
      </c>
      <c r="G2245" s="51" t="s">
        <v>5061</v>
      </c>
      <c r="H2245" s="51" t="s">
        <v>5062</v>
      </c>
    </row>
    <row r="2246" spans="1:8" ht="45" x14ac:dyDescent="0.25">
      <c r="A2246" s="50" t="s">
        <v>11358</v>
      </c>
      <c r="B2246" s="50" t="s">
        <v>764</v>
      </c>
      <c r="C2246" s="50" t="s">
        <v>11359</v>
      </c>
      <c r="D2246" s="50">
        <v>4092</v>
      </c>
      <c r="E2246" s="50" t="s">
        <v>914</v>
      </c>
      <c r="F2246" s="51" t="s">
        <v>1321</v>
      </c>
      <c r="G2246" s="51" t="s">
        <v>1831</v>
      </c>
      <c r="H2246" s="51" t="s">
        <v>5065</v>
      </c>
    </row>
    <row r="2247" spans="1:8" ht="30" x14ac:dyDescent="0.25">
      <c r="A2247" s="50" t="s">
        <v>11360</v>
      </c>
      <c r="B2247" s="50" t="s">
        <v>764</v>
      </c>
      <c r="C2247" s="50" t="s">
        <v>11361</v>
      </c>
      <c r="D2247" s="50">
        <v>7000</v>
      </c>
      <c r="E2247" s="50" t="s">
        <v>914</v>
      </c>
      <c r="F2247" s="51" t="s">
        <v>3547</v>
      </c>
      <c r="G2247" s="51" t="s">
        <v>2644</v>
      </c>
      <c r="H2247" s="51" t="s">
        <v>6987</v>
      </c>
    </row>
    <row r="2248" spans="1:8" x14ac:dyDescent="0.25">
      <c r="A2248" s="50" t="s">
        <v>11362</v>
      </c>
      <c r="B2248" s="50" t="s">
        <v>764</v>
      </c>
      <c r="C2248" s="50" t="s">
        <v>11363</v>
      </c>
      <c r="D2248" s="50">
        <v>5954</v>
      </c>
      <c r="E2248" s="50" t="s">
        <v>952</v>
      </c>
      <c r="F2248" s="51" t="s">
        <v>1198</v>
      </c>
      <c r="G2248" s="51" t="s">
        <v>1199</v>
      </c>
      <c r="H2248" s="51" t="s">
        <v>1200</v>
      </c>
    </row>
    <row r="2249" spans="1:8" x14ac:dyDescent="0.25">
      <c r="A2249" s="50" t="s">
        <v>11364</v>
      </c>
      <c r="B2249" s="50" t="s">
        <v>764</v>
      </c>
      <c r="C2249" s="50" t="s">
        <v>11365</v>
      </c>
      <c r="D2249" s="50">
        <v>2525</v>
      </c>
      <c r="E2249" s="50" t="s">
        <v>914</v>
      </c>
      <c r="G2249" s="51" t="s">
        <v>5073</v>
      </c>
      <c r="H2249" s="51" t="s">
        <v>5074</v>
      </c>
    </row>
    <row r="2250" spans="1:8" x14ac:dyDescent="0.25">
      <c r="A2250" s="50" t="s">
        <v>11366</v>
      </c>
      <c r="B2250" s="50" t="s">
        <v>764</v>
      </c>
      <c r="C2250" s="50" t="s">
        <v>11367</v>
      </c>
      <c r="D2250" s="50">
        <v>1235</v>
      </c>
      <c r="E2250" s="50" t="s">
        <v>914</v>
      </c>
      <c r="G2250" s="51" t="s">
        <v>11067</v>
      </c>
      <c r="H2250" s="51" t="s">
        <v>5074</v>
      </c>
    </row>
    <row r="2251" spans="1:8" x14ac:dyDescent="0.25">
      <c r="A2251" s="50" t="s">
        <v>11368</v>
      </c>
      <c r="B2251" s="50" t="s">
        <v>764</v>
      </c>
      <c r="C2251" s="50" t="s">
        <v>11369</v>
      </c>
      <c r="D2251" s="50">
        <v>1189</v>
      </c>
      <c r="E2251" s="50" t="s">
        <v>914</v>
      </c>
      <c r="F2251" s="51" t="s">
        <v>2391</v>
      </c>
      <c r="G2251" s="51" t="s">
        <v>7040</v>
      </c>
      <c r="H2251" s="51" t="s">
        <v>2393</v>
      </c>
    </row>
    <row r="2252" spans="1:8" x14ac:dyDescent="0.25">
      <c r="A2252" s="50" t="s">
        <v>11370</v>
      </c>
      <c r="B2252" s="50" t="s">
        <v>764</v>
      </c>
      <c r="C2252" s="50" t="s">
        <v>11371</v>
      </c>
      <c r="D2252" s="50">
        <v>702</v>
      </c>
      <c r="E2252" s="50" t="s">
        <v>914</v>
      </c>
      <c r="G2252" s="51" t="s">
        <v>5073</v>
      </c>
      <c r="H2252" s="51" t="s">
        <v>5074</v>
      </c>
    </row>
    <row r="2253" spans="1:8" x14ac:dyDescent="0.25">
      <c r="A2253" s="50" t="s">
        <v>11372</v>
      </c>
      <c r="B2253" s="50" t="s">
        <v>764</v>
      </c>
      <c r="C2253" s="50" t="s">
        <v>11373</v>
      </c>
      <c r="D2253" s="50">
        <v>1835</v>
      </c>
      <c r="E2253" s="50" t="s">
        <v>914</v>
      </c>
      <c r="G2253" s="51" t="s">
        <v>1975</v>
      </c>
      <c r="H2253" s="51" t="s">
        <v>3645</v>
      </c>
    </row>
    <row r="2254" spans="1:8" ht="30" x14ac:dyDescent="0.25">
      <c r="A2254" s="50" t="s">
        <v>11374</v>
      </c>
      <c r="B2254" s="50" t="s">
        <v>764</v>
      </c>
      <c r="C2254" s="50" t="s">
        <v>11375</v>
      </c>
      <c r="D2254" s="50">
        <v>2988</v>
      </c>
      <c r="E2254" s="50" t="s">
        <v>914</v>
      </c>
      <c r="G2254" s="51" t="s">
        <v>5085</v>
      </c>
      <c r="H2254" s="51" t="s">
        <v>1747</v>
      </c>
    </row>
    <row r="2255" spans="1:8" ht="30" x14ac:dyDescent="0.25">
      <c r="A2255" s="50" t="s">
        <v>11376</v>
      </c>
      <c r="B2255" s="50" t="s">
        <v>764</v>
      </c>
      <c r="C2255" s="50" t="s">
        <v>11377</v>
      </c>
      <c r="D2255" s="50">
        <v>4261</v>
      </c>
      <c r="E2255" s="50" t="s">
        <v>914</v>
      </c>
      <c r="G2255" s="51" t="s">
        <v>5088</v>
      </c>
      <c r="H2255" s="51" t="s">
        <v>1747</v>
      </c>
    </row>
    <row r="2256" spans="1:8" ht="30" x14ac:dyDescent="0.25">
      <c r="A2256" s="50" t="s">
        <v>11378</v>
      </c>
      <c r="B2256" s="50" t="s">
        <v>764</v>
      </c>
      <c r="C2256" s="50" t="s">
        <v>11379</v>
      </c>
      <c r="D2256" s="50">
        <v>1643</v>
      </c>
      <c r="E2256" s="50" t="s">
        <v>914</v>
      </c>
      <c r="F2256" s="51" t="s">
        <v>1321</v>
      </c>
      <c r="G2256" s="51" t="s">
        <v>1322</v>
      </c>
      <c r="H2256" s="51" t="s">
        <v>5010</v>
      </c>
    </row>
    <row r="2257" spans="1:8" ht="60" x14ac:dyDescent="0.25">
      <c r="A2257" s="50" t="s">
        <v>11380</v>
      </c>
      <c r="B2257" s="50" t="s">
        <v>764</v>
      </c>
      <c r="C2257" s="50" t="s">
        <v>11381</v>
      </c>
      <c r="D2257" s="50">
        <v>4632</v>
      </c>
      <c r="E2257" s="50" t="s">
        <v>914</v>
      </c>
      <c r="F2257" s="51" t="s">
        <v>2228</v>
      </c>
      <c r="G2257" s="51" t="s">
        <v>2975</v>
      </c>
      <c r="H2257" s="51" t="s">
        <v>11382</v>
      </c>
    </row>
    <row r="2258" spans="1:8" x14ac:dyDescent="0.25">
      <c r="A2258" s="50" t="s">
        <v>11383</v>
      </c>
      <c r="B2258" s="50" t="s">
        <v>764</v>
      </c>
      <c r="C2258" s="50" t="s">
        <v>11384</v>
      </c>
      <c r="D2258" s="50">
        <v>2167</v>
      </c>
      <c r="E2258" s="50" t="s">
        <v>952</v>
      </c>
      <c r="F2258" s="51" t="s">
        <v>973</v>
      </c>
      <c r="G2258" s="51" t="s">
        <v>5115</v>
      </c>
      <c r="H2258" s="51" t="s">
        <v>975</v>
      </c>
    </row>
    <row r="2259" spans="1:8" x14ac:dyDescent="0.25">
      <c r="A2259" s="50" t="s">
        <v>11385</v>
      </c>
      <c r="B2259" s="50" t="s">
        <v>764</v>
      </c>
      <c r="C2259" s="50" t="s">
        <v>11386</v>
      </c>
      <c r="D2259" s="50">
        <v>2871</v>
      </c>
      <c r="E2259" s="50" t="s">
        <v>914</v>
      </c>
      <c r="G2259" s="51" t="s">
        <v>1259</v>
      </c>
      <c r="H2259" s="51" t="s">
        <v>3113</v>
      </c>
    </row>
    <row r="2260" spans="1:8" x14ac:dyDescent="0.25">
      <c r="A2260" s="50" t="s">
        <v>11387</v>
      </c>
      <c r="B2260" s="50" t="s">
        <v>764</v>
      </c>
      <c r="C2260" s="50" t="s">
        <v>11388</v>
      </c>
      <c r="D2260" s="50">
        <v>445</v>
      </c>
      <c r="E2260" s="50" t="s">
        <v>914</v>
      </c>
      <c r="G2260" s="51" t="s">
        <v>2571</v>
      </c>
    </row>
    <row r="2261" spans="1:8" x14ac:dyDescent="0.25">
      <c r="A2261" s="50" t="s">
        <v>11389</v>
      </c>
      <c r="B2261" s="50" t="s">
        <v>764</v>
      </c>
      <c r="C2261" s="50" t="s">
        <v>11390</v>
      </c>
      <c r="D2261" s="50">
        <v>2529</v>
      </c>
      <c r="E2261" s="50" t="s">
        <v>952</v>
      </c>
      <c r="F2261" s="51" t="s">
        <v>973</v>
      </c>
      <c r="G2261" s="51" t="s">
        <v>1192</v>
      </c>
      <c r="H2261" s="51" t="s">
        <v>975</v>
      </c>
    </row>
    <row r="2262" spans="1:8" x14ac:dyDescent="0.25">
      <c r="A2262" s="50" t="s">
        <v>11391</v>
      </c>
      <c r="B2262" s="50" t="s">
        <v>764</v>
      </c>
      <c r="C2262" s="50" t="s">
        <v>11392</v>
      </c>
      <c r="D2262" s="50">
        <v>3651</v>
      </c>
      <c r="E2262" s="50" t="s">
        <v>914</v>
      </c>
      <c r="F2262" s="51" t="s">
        <v>973</v>
      </c>
      <c r="G2262" s="51" t="s">
        <v>974</v>
      </c>
      <c r="H2262" s="51" t="s">
        <v>975</v>
      </c>
    </row>
    <row r="2263" spans="1:8" x14ac:dyDescent="0.25">
      <c r="A2263" s="50" t="s">
        <v>11393</v>
      </c>
      <c r="B2263" s="50" t="s">
        <v>764</v>
      </c>
      <c r="C2263" s="50" t="s">
        <v>11394</v>
      </c>
      <c r="D2263" s="50">
        <v>630</v>
      </c>
      <c r="E2263" s="50" t="s">
        <v>1054</v>
      </c>
      <c r="F2263" s="51" t="s">
        <v>1087</v>
      </c>
      <c r="G2263" s="51" t="s">
        <v>1212</v>
      </c>
      <c r="H2263" s="51" t="s">
        <v>1087</v>
      </c>
    </row>
    <row r="2264" spans="1:8" x14ac:dyDescent="0.25">
      <c r="A2264" s="50" t="s">
        <v>11395</v>
      </c>
      <c r="B2264" s="50" t="s">
        <v>764</v>
      </c>
      <c r="C2264" s="50" t="s">
        <v>11396</v>
      </c>
      <c r="D2264" s="50">
        <v>6124</v>
      </c>
      <c r="E2264" s="50" t="s">
        <v>914</v>
      </c>
      <c r="G2264" s="51" t="s">
        <v>11397</v>
      </c>
    </row>
    <row r="2265" spans="1:8" x14ac:dyDescent="0.25">
      <c r="A2265" s="50" t="s">
        <v>11398</v>
      </c>
      <c r="B2265" s="50" t="s">
        <v>764</v>
      </c>
      <c r="C2265" s="50" t="s">
        <v>11399</v>
      </c>
      <c r="D2265" s="50">
        <v>815</v>
      </c>
      <c r="E2265" s="50" t="s">
        <v>914</v>
      </c>
      <c r="F2265" s="51" t="s">
        <v>1280</v>
      </c>
      <c r="G2265" s="51" t="s">
        <v>2594</v>
      </c>
      <c r="H2265" s="51" t="s">
        <v>2197</v>
      </c>
    </row>
    <row r="2266" spans="1:8" x14ac:dyDescent="0.25">
      <c r="A2266" s="50" t="s">
        <v>11400</v>
      </c>
      <c r="B2266" s="50" t="s">
        <v>764</v>
      </c>
      <c r="C2266" s="50" t="s">
        <v>11401</v>
      </c>
      <c r="D2266" s="50">
        <v>1062</v>
      </c>
      <c r="E2266" s="50" t="s">
        <v>914</v>
      </c>
      <c r="F2266" s="51" t="s">
        <v>1280</v>
      </c>
      <c r="G2266" s="51" t="s">
        <v>2594</v>
      </c>
      <c r="H2266" s="51" t="s">
        <v>2197</v>
      </c>
    </row>
    <row r="2267" spans="1:8" ht="45" x14ac:dyDescent="0.25">
      <c r="A2267" s="50" t="s">
        <v>11402</v>
      </c>
      <c r="B2267" s="50" t="s">
        <v>764</v>
      </c>
      <c r="C2267" s="50" t="s">
        <v>11403</v>
      </c>
      <c r="D2267" s="50">
        <v>4714</v>
      </c>
      <c r="E2267" s="50" t="s">
        <v>914</v>
      </c>
      <c r="F2267" s="51" t="s">
        <v>973</v>
      </c>
      <c r="G2267" s="51" t="s">
        <v>5142</v>
      </c>
      <c r="H2267" s="51" t="s">
        <v>11404</v>
      </c>
    </row>
    <row r="2268" spans="1:8" x14ac:dyDescent="0.25">
      <c r="A2268" s="50" t="s">
        <v>11405</v>
      </c>
      <c r="B2268" s="50" t="s">
        <v>764</v>
      </c>
      <c r="C2268" s="50" t="s">
        <v>11406</v>
      </c>
      <c r="D2268" s="50">
        <v>1976</v>
      </c>
      <c r="E2268" s="50" t="s">
        <v>914</v>
      </c>
      <c r="F2268" s="51" t="s">
        <v>5146</v>
      </c>
      <c r="G2268" s="51" t="s">
        <v>5146</v>
      </c>
      <c r="H2268" s="51" t="s">
        <v>4959</v>
      </c>
    </row>
    <row r="2269" spans="1:8" x14ac:dyDescent="0.25">
      <c r="A2269" s="50" t="s">
        <v>11407</v>
      </c>
      <c r="B2269" s="50" t="s">
        <v>764</v>
      </c>
      <c r="C2269" s="50" t="s">
        <v>11408</v>
      </c>
      <c r="D2269" s="50">
        <v>1077</v>
      </c>
      <c r="E2269" s="50" t="s">
        <v>914</v>
      </c>
      <c r="F2269" s="51" t="s">
        <v>973</v>
      </c>
      <c r="G2269" s="51" t="s">
        <v>4409</v>
      </c>
      <c r="H2269" s="51" t="s">
        <v>3976</v>
      </c>
    </row>
    <row r="2270" spans="1:8" x14ac:dyDescent="0.25">
      <c r="A2270" s="50" t="s">
        <v>11409</v>
      </c>
      <c r="B2270" s="50" t="s">
        <v>764</v>
      </c>
      <c r="C2270" s="50" t="s">
        <v>11410</v>
      </c>
      <c r="D2270" s="50">
        <v>1110</v>
      </c>
      <c r="E2270" s="50" t="s">
        <v>914</v>
      </c>
      <c r="G2270" s="51" t="s">
        <v>5153</v>
      </c>
      <c r="H2270" s="51" t="s">
        <v>3498</v>
      </c>
    </row>
    <row r="2271" spans="1:8" x14ac:dyDescent="0.25">
      <c r="A2271" s="50" t="s">
        <v>11411</v>
      </c>
      <c r="B2271" s="50" t="s">
        <v>764</v>
      </c>
      <c r="C2271" s="50" t="s">
        <v>11412</v>
      </c>
      <c r="D2271" s="50">
        <v>3456</v>
      </c>
      <c r="E2271" s="50" t="s">
        <v>914</v>
      </c>
      <c r="G2271" s="51" t="s">
        <v>5156</v>
      </c>
    </row>
    <row r="2272" spans="1:8" ht="60" x14ac:dyDescent="0.25">
      <c r="A2272" s="50" t="s">
        <v>11413</v>
      </c>
      <c r="B2272" s="50" t="s">
        <v>764</v>
      </c>
      <c r="C2272" s="50" t="s">
        <v>11414</v>
      </c>
      <c r="D2272" s="50">
        <v>7672</v>
      </c>
      <c r="E2272" s="50" t="s">
        <v>914</v>
      </c>
      <c r="F2272" s="51" t="s">
        <v>1553</v>
      </c>
      <c r="G2272" s="51" t="s">
        <v>5159</v>
      </c>
      <c r="H2272" s="51" t="s">
        <v>2259</v>
      </c>
    </row>
    <row r="2273" spans="1:8" ht="30" x14ac:dyDescent="0.25">
      <c r="A2273" s="50" t="s">
        <v>11415</v>
      </c>
      <c r="B2273" s="50" t="s">
        <v>764</v>
      </c>
      <c r="C2273" s="50" t="s">
        <v>11416</v>
      </c>
      <c r="D2273" s="50">
        <v>1306</v>
      </c>
      <c r="E2273" s="50" t="s">
        <v>914</v>
      </c>
      <c r="F2273" s="51" t="s">
        <v>5162</v>
      </c>
      <c r="G2273" s="51" t="s">
        <v>5163</v>
      </c>
      <c r="H2273" s="51" t="s">
        <v>5164</v>
      </c>
    </row>
    <row r="2274" spans="1:8" ht="30" x14ac:dyDescent="0.25">
      <c r="A2274" s="50" t="s">
        <v>11417</v>
      </c>
      <c r="B2274" s="50" t="s">
        <v>764</v>
      </c>
      <c r="C2274" s="50" t="s">
        <v>11418</v>
      </c>
      <c r="D2274" s="50">
        <v>993</v>
      </c>
      <c r="E2274" s="50" t="s">
        <v>914</v>
      </c>
      <c r="F2274" s="51" t="s">
        <v>1120</v>
      </c>
      <c r="G2274" s="51" t="s">
        <v>1121</v>
      </c>
      <c r="H2274" s="51" t="s">
        <v>1122</v>
      </c>
    </row>
    <row r="2275" spans="1:8" x14ac:dyDescent="0.25">
      <c r="A2275" s="50" t="s">
        <v>11419</v>
      </c>
      <c r="B2275" s="50" t="s">
        <v>764</v>
      </c>
      <c r="C2275" s="50" t="s">
        <v>11420</v>
      </c>
      <c r="D2275" s="50">
        <v>883</v>
      </c>
      <c r="E2275" s="50" t="s">
        <v>952</v>
      </c>
      <c r="G2275" s="51" t="s">
        <v>974</v>
      </c>
    </row>
    <row r="2276" spans="1:8" x14ac:dyDescent="0.25">
      <c r="A2276" s="50" t="s">
        <v>11421</v>
      </c>
      <c r="B2276" s="50" t="s">
        <v>764</v>
      </c>
      <c r="C2276" s="50" t="s">
        <v>11422</v>
      </c>
      <c r="D2276" s="50">
        <v>4586</v>
      </c>
      <c r="E2276" s="50" t="s">
        <v>914</v>
      </c>
      <c r="F2276" s="51" t="s">
        <v>973</v>
      </c>
      <c r="G2276" s="51" t="s">
        <v>5177</v>
      </c>
      <c r="H2276" s="51" t="s">
        <v>5178</v>
      </c>
    </row>
    <row r="2277" spans="1:8" ht="30" x14ac:dyDescent="0.25">
      <c r="A2277" s="50" t="s">
        <v>11423</v>
      </c>
      <c r="B2277" s="50" t="s">
        <v>764</v>
      </c>
      <c r="C2277" s="50" t="s">
        <v>11424</v>
      </c>
      <c r="D2277" s="50">
        <v>3182</v>
      </c>
      <c r="E2277" s="50" t="s">
        <v>914</v>
      </c>
      <c r="F2277" s="51" t="s">
        <v>5172</v>
      </c>
      <c r="G2277" s="51" t="s">
        <v>5173</v>
      </c>
      <c r="H2277" s="51" t="s">
        <v>11425</v>
      </c>
    </row>
    <row r="2278" spans="1:8" x14ac:dyDescent="0.25">
      <c r="A2278" s="50" t="s">
        <v>11426</v>
      </c>
      <c r="B2278" s="50" t="s">
        <v>764</v>
      </c>
      <c r="C2278" s="50" t="s">
        <v>11427</v>
      </c>
      <c r="D2278" s="50">
        <v>1507</v>
      </c>
      <c r="E2278" s="50" t="s">
        <v>914</v>
      </c>
      <c r="G2278" s="51" t="s">
        <v>5181</v>
      </c>
      <c r="H2278" s="51" t="s">
        <v>5182</v>
      </c>
    </row>
    <row r="2279" spans="1:8" ht="45" x14ac:dyDescent="0.25">
      <c r="A2279" s="50" t="s">
        <v>11428</v>
      </c>
      <c r="B2279" s="50" t="s">
        <v>764</v>
      </c>
      <c r="C2279" s="50" t="s">
        <v>11429</v>
      </c>
      <c r="D2279" s="50">
        <v>5421</v>
      </c>
      <c r="E2279" s="50" t="s">
        <v>914</v>
      </c>
      <c r="F2279" s="51" t="s">
        <v>5185</v>
      </c>
      <c r="G2279" s="51" t="s">
        <v>5186</v>
      </c>
      <c r="H2279" s="51" t="s">
        <v>5187</v>
      </c>
    </row>
    <row r="2280" spans="1:8" ht="105" x14ac:dyDescent="0.25">
      <c r="A2280" s="50" t="s">
        <v>11430</v>
      </c>
      <c r="B2280" s="50" t="s">
        <v>764</v>
      </c>
      <c r="C2280" s="50" t="s">
        <v>11431</v>
      </c>
      <c r="D2280" s="50">
        <v>4101</v>
      </c>
      <c r="E2280" s="50" t="s">
        <v>914</v>
      </c>
      <c r="F2280" s="51" t="s">
        <v>5190</v>
      </c>
      <c r="G2280" s="51" t="s">
        <v>5191</v>
      </c>
      <c r="H2280" s="51" t="s">
        <v>11432</v>
      </c>
    </row>
    <row r="2281" spans="1:8" ht="30" x14ac:dyDescent="0.25">
      <c r="A2281" s="50" t="s">
        <v>11433</v>
      </c>
      <c r="B2281" s="50" t="s">
        <v>764</v>
      </c>
      <c r="C2281" s="50" t="s">
        <v>11434</v>
      </c>
      <c r="D2281" s="50">
        <v>1675</v>
      </c>
      <c r="E2281" s="50" t="s">
        <v>914</v>
      </c>
      <c r="F2281" s="51" t="s">
        <v>1321</v>
      </c>
      <c r="G2281" s="51" t="s">
        <v>2248</v>
      </c>
      <c r="H2281" s="51" t="s">
        <v>1323</v>
      </c>
    </row>
    <row r="2282" spans="1:8" x14ac:dyDescent="0.25">
      <c r="A2282" s="50" t="s">
        <v>11435</v>
      </c>
      <c r="B2282" s="50" t="s">
        <v>764</v>
      </c>
      <c r="C2282" s="50" t="s">
        <v>11436</v>
      </c>
      <c r="D2282" s="50">
        <v>4521</v>
      </c>
      <c r="E2282" s="50" t="s">
        <v>914</v>
      </c>
      <c r="F2282" s="51" t="s">
        <v>1280</v>
      </c>
      <c r="G2282" s="51" t="s">
        <v>5197</v>
      </c>
      <c r="H2282" s="51" t="s">
        <v>2197</v>
      </c>
    </row>
    <row r="2283" spans="1:8" x14ac:dyDescent="0.25">
      <c r="A2283" s="50" t="s">
        <v>11437</v>
      </c>
      <c r="B2283" s="50" t="s">
        <v>764</v>
      </c>
      <c r="C2283" s="50" t="s">
        <v>11438</v>
      </c>
      <c r="D2283" s="50">
        <v>1607</v>
      </c>
      <c r="E2283" s="50" t="s">
        <v>914</v>
      </c>
      <c r="F2283" s="51" t="s">
        <v>1654</v>
      </c>
      <c r="G2283" s="51" t="s">
        <v>3201</v>
      </c>
      <c r="H2283" s="51" t="s">
        <v>3202</v>
      </c>
    </row>
    <row r="2284" spans="1:8" x14ac:dyDescent="0.25">
      <c r="A2284" s="50" t="s">
        <v>11439</v>
      </c>
      <c r="B2284" s="50" t="s">
        <v>764</v>
      </c>
      <c r="C2284" s="50" t="s">
        <v>11440</v>
      </c>
      <c r="D2284" s="50">
        <v>3175</v>
      </c>
      <c r="E2284" s="50" t="s">
        <v>914</v>
      </c>
      <c r="F2284" s="51" t="s">
        <v>991</v>
      </c>
      <c r="G2284" s="51" t="s">
        <v>1852</v>
      </c>
      <c r="H2284" s="51" t="s">
        <v>1723</v>
      </c>
    </row>
    <row r="2285" spans="1:8" x14ac:dyDescent="0.25">
      <c r="A2285" s="50" t="s">
        <v>11441</v>
      </c>
      <c r="B2285" s="50" t="s">
        <v>764</v>
      </c>
      <c r="C2285" s="50" t="s">
        <v>11442</v>
      </c>
      <c r="D2285" s="50">
        <v>996</v>
      </c>
      <c r="E2285" s="50" t="s">
        <v>914</v>
      </c>
      <c r="G2285" s="51" t="s">
        <v>5206</v>
      </c>
      <c r="H2285" s="51" t="s">
        <v>5049</v>
      </c>
    </row>
    <row r="2286" spans="1:8" ht="120" x14ac:dyDescent="0.25">
      <c r="A2286" s="50" t="s">
        <v>11443</v>
      </c>
      <c r="B2286" s="50" t="s">
        <v>764</v>
      </c>
      <c r="C2286" s="50" t="s">
        <v>11444</v>
      </c>
      <c r="D2286" s="50">
        <v>8123</v>
      </c>
      <c r="E2286" s="50" t="s">
        <v>914</v>
      </c>
      <c r="F2286" s="51" t="s">
        <v>4990</v>
      </c>
      <c r="G2286" s="51" t="s">
        <v>5209</v>
      </c>
      <c r="H2286" s="51" t="s">
        <v>11445</v>
      </c>
    </row>
    <row r="2287" spans="1:8" ht="45" x14ac:dyDescent="0.25">
      <c r="A2287" s="50" t="s">
        <v>11446</v>
      </c>
      <c r="B2287" s="50" t="s">
        <v>764</v>
      </c>
      <c r="C2287" s="50" t="s">
        <v>11447</v>
      </c>
      <c r="D2287" s="50">
        <v>1524</v>
      </c>
      <c r="E2287" s="50" t="s">
        <v>914</v>
      </c>
      <c r="F2287" s="51" t="s">
        <v>3108</v>
      </c>
      <c r="G2287" s="51" t="s">
        <v>3109</v>
      </c>
      <c r="H2287" s="51" t="s">
        <v>3110</v>
      </c>
    </row>
    <row r="2288" spans="1:8" ht="45" x14ac:dyDescent="0.25">
      <c r="A2288" s="50" t="s">
        <v>11448</v>
      </c>
      <c r="B2288" s="50" t="s">
        <v>764</v>
      </c>
      <c r="C2288" s="50" t="s">
        <v>11449</v>
      </c>
      <c r="D2288" s="50">
        <v>2264</v>
      </c>
      <c r="E2288" s="50" t="s">
        <v>914</v>
      </c>
      <c r="F2288" s="51" t="s">
        <v>3108</v>
      </c>
      <c r="G2288" s="51" t="s">
        <v>3109</v>
      </c>
      <c r="H2288" s="51" t="s">
        <v>3110</v>
      </c>
    </row>
    <row r="2289" spans="1:8" ht="30" x14ac:dyDescent="0.25">
      <c r="A2289" s="50" t="s">
        <v>11450</v>
      </c>
      <c r="B2289" s="50" t="s">
        <v>764</v>
      </c>
      <c r="C2289" s="50" t="s">
        <v>11451</v>
      </c>
      <c r="D2289" s="50">
        <v>3436</v>
      </c>
      <c r="E2289" s="50" t="s">
        <v>914</v>
      </c>
      <c r="F2289" s="51" t="s">
        <v>5217</v>
      </c>
      <c r="G2289" s="51" t="s">
        <v>5218</v>
      </c>
      <c r="H2289" s="51" t="s">
        <v>5219</v>
      </c>
    </row>
    <row r="2290" spans="1:8" x14ac:dyDescent="0.25">
      <c r="A2290" s="50" t="s">
        <v>11452</v>
      </c>
      <c r="B2290" s="50" t="s">
        <v>764</v>
      </c>
      <c r="C2290" s="50" t="s">
        <v>11453</v>
      </c>
      <c r="D2290" s="50">
        <v>2119</v>
      </c>
      <c r="E2290" s="50" t="s">
        <v>952</v>
      </c>
      <c r="F2290" s="51" t="s">
        <v>973</v>
      </c>
      <c r="G2290" s="51" t="s">
        <v>974</v>
      </c>
      <c r="H2290" s="51" t="s">
        <v>975</v>
      </c>
    </row>
    <row r="2291" spans="1:8" x14ac:dyDescent="0.25">
      <c r="A2291" s="50" t="s">
        <v>11454</v>
      </c>
      <c r="B2291" s="50" t="s">
        <v>764</v>
      </c>
      <c r="C2291" s="50" t="s">
        <v>11455</v>
      </c>
      <c r="D2291" s="50">
        <v>3757</v>
      </c>
      <c r="E2291" s="50" t="s">
        <v>1062</v>
      </c>
      <c r="G2291" s="51" t="s">
        <v>2880</v>
      </c>
      <c r="H2291" s="51" t="s">
        <v>6962</v>
      </c>
    </row>
    <row r="2292" spans="1:8" ht="45" x14ac:dyDescent="0.25">
      <c r="A2292" s="50" t="s">
        <v>11456</v>
      </c>
      <c r="B2292" s="50" t="s">
        <v>764</v>
      </c>
      <c r="C2292" s="50" t="s">
        <v>11457</v>
      </c>
      <c r="D2292" s="50">
        <v>5256</v>
      </c>
      <c r="E2292" s="50" t="s">
        <v>914</v>
      </c>
      <c r="F2292" s="51" t="s">
        <v>973</v>
      </c>
      <c r="G2292" s="51" t="s">
        <v>2794</v>
      </c>
      <c r="H2292" s="51" t="s">
        <v>2795</v>
      </c>
    </row>
    <row r="2293" spans="1:8" ht="45" x14ac:dyDescent="0.25">
      <c r="A2293" s="50" t="s">
        <v>11458</v>
      </c>
      <c r="B2293" s="50" t="s">
        <v>764</v>
      </c>
      <c r="C2293" s="50" t="s">
        <v>11459</v>
      </c>
      <c r="D2293" s="50">
        <v>4980</v>
      </c>
      <c r="E2293" s="50" t="s">
        <v>914</v>
      </c>
      <c r="F2293" s="51" t="s">
        <v>1654</v>
      </c>
      <c r="G2293" s="51" t="s">
        <v>4788</v>
      </c>
      <c r="H2293" s="51" t="s">
        <v>11460</v>
      </c>
    </row>
    <row r="2294" spans="1:8" ht="30" x14ac:dyDescent="0.25">
      <c r="A2294" s="50" t="s">
        <v>11461</v>
      </c>
      <c r="B2294" s="50" t="s">
        <v>764</v>
      </c>
      <c r="C2294" s="50" t="s">
        <v>11462</v>
      </c>
      <c r="D2294" s="50">
        <v>853</v>
      </c>
      <c r="E2294" s="50" t="s">
        <v>914</v>
      </c>
      <c r="G2294" s="51" t="s">
        <v>2794</v>
      </c>
      <c r="H2294" s="51" t="s">
        <v>7357</v>
      </c>
    </row>
    <row r="2295" spans="1:8" ht="30" x14ac:dyDescent="0.25">
      <c r="A2295" s="50" t="s">
        <v>11463</v>
      </c>
      <c r="B2295" s="50" t="s">
        <v>764</v>
      </c>
      <c r="C2295" s="50" t="s">
        <v>11464</v>
      </c>
      <c r="D2295" s="50">
        <v>1538</v>
      </c>
      <c r="E2295" s="50" t="s">
        <v>914</v>
      </c>
      <c r="F2295" s="51" t="s">
        <v>973</v>
      </c>
      <c r="G2295" s="51" t="s">
        <v>2794</v>
      </c>
      <c r="H2295" s="51" t="s">
        <v>5228</v>
      </c>
    </row>
    <row r="2296" spans="1:8" ht="30" x14ac:dyDescent="0.25">
      <c r="A2296" s="50" t="s">
        <v>11465</v>
      </c>
      <c r="B2296" s="50" t="s">
        <v>764</v>
      </c>
      <c r="C2296" s="50" t="s">
        <v>11466</v>
      </c>
      <c r="D2296" s="50">
        <v>13348</v>
      </c>
      <c r="E2296" s="50" t="s">
        <v>914</v>
      </c>
      <c r="F2296" s="51" t="s">
        <v>973</v>
      </c>
      <c r="G2296" s="51" t="s">
        <v>2794</v>
      </c>
      <c r="H2296" s="51" t="s">
        <v>5228</v>
      </c>
    </row>
    <row r="2297" spans="1:8" ht="60" x14ac:dyDescent="0.25">
      <c r="A2297" s="50" t="s">
        <v>11467</v>
      </c>
      <c r="B2297" s="50" t="s">
        <v>764</v>
      </c>
      <c r="C2297" s="50" t="s">
        <v>11468</v>
      </c>
      <c r="D2297" s="50">
        <v>5068</v>
      </c>
      <c r="E2297" s="50" t="s">
        <v>914</v>
      </c>
      <c r="F2297" s="51" t="s">
        <v>3299</v>
      </c>
      <c r="G2297" s="51" t="s">
        <v>11469</v>
      </c>
      <c r="H2297" s="51" t="s">
        <v>11470</v>
      </c>
    </row>
    <row r="2298" spans="1:8" x14ac:dyDescent="0.25">
      <c r="A2298" s="50" t="s">
        <v>11471</v>
      </c>
      <c r="B2298" s="50" t="s">
        <v>764</v>
      </c>
      <c r="C2298" s="50" t="s">
        <v>11472</v>
      </c>
      <c r="D2298" s="50">
        <v>3202</v>
      </c>
      <c r="E2298" s="50" t="s">
        <v>914</v>
      </c>
      <c r="G2298" s="51" t="s">
        <v>11473</v>
      </c>
    </row>
    <row r="2299" spans="1:8" ht="30" x14ac:dyDescent="0.25">
      <c r="A2299" s="50" t="s">
        <v>11474</v>
      </c>
      <c r="B2299" s="50" t="s">
        <v>764</v>
      </c>
      <c r="C2299" s="50" t="s">
        <v>11475</v>
      </c>
      <c r="D2299" s="50">
        <v>691</v>
      </c>
      <c r="E2299" s="50" t="s">
        <v>914</v>
      </c>
      <c r="F2299" s="51" t="s">
        <v>5244</v>
      </c>
      <c r="G2299" s="51" t="s">
        <v>5245</v>
      </c>
      <c r="H2299" s="51" t="s">
        <v>10098</v>
      </c>
    </row>
    <row r="2300" spans="1:8" ht="30" x14ac:dyDescent="0.25">
      <c r="A2300" s="50" t="s">
        <v>11476</v>
      </c>
      <c r="B2300" s="50" t="s">
        <v>764</v>
      </c>
      <c r="C2300" s="50" t="s">
        <v>11477</v>
      </c>
      <c r="D2300" s="50">
        <v>3065</v>
      </c>
      <c r="E2300" s="50" t="s">
        <v>914</v>
      </c>
      <c r="F2300" s="51" t="s">
        <v>1917</v>
      </c>
      <c r="G2300" s="51" t="s">
        <v>5256</v>
      </c>
      <c r="H2300" s="51" t="s">
        <v>5257</v>
      </c>
    </row>
    <row r="2301" spans="1:8" x14ac:dyDescent="0.25">
      <c r="A2301" s="50" t="s">
        <v>11478</v>
      </c>
      <c r="B2301" s="50" t="s">
        <v>764</v>
      </c>
      <c r="C2301" s="50" t="s">
        <v>11479</v>
      </c>
      <c r="D2301" s="50">
        <v>4018</v>
      </c>
      <c r="E2301" s="50" t="s">
        <v>914</v>
      </c>
      <c r="G2301" s="51" t="s">
        <v>5253</v>
      </c>
    </row>
    <row r="2302" spans="1:8" x14ac:dyDescent="0.25">
      <c r="A2302" s="50" t="s">
        <v>11480</v>
      </c>
      <c r="B2302" s="50" t="s">
        <v>764</v>
      </c>
      <c r="C2302" s="50" t="s">
        <v>11481</v>
      </c>
      <c r="D2302" s="50">
        <v>1414</v>
      </c>
      <c r="E2302" s="50" t="s">
        <v>914</v>
      </c>
      <c r="F2302" s="51" t="s">
        <v>2661</v>
      </c>
      <c r="G2302" s="51" t="s">
        <v>5263</v>
      </c>
      <c r="H2302" s="51" t="s">
        <v>2663</v>
      </c>
    </row>
    <row r="2303" spans="1:8" x14ac:dyDescent="0.25">
      <c r="A2303" s="50" t="s">
        <v>11482</v>
      </c>
      <c r="B2303" s="50" t="s">
        <v>764</v>
      </c>
      <c r="C2303" s="50" t="s">
        <v>11483</v>
      </c>
      <c r="D2303" s="50">
        <v>1372</v>
      </c>
      <c r="E2303" s="50" t="s">
        <v>914</v>
      </c>
      <c r="F2303" s="51" t="s">
        <v>2661</v>
      </c>
      <c r="G2303" s="51" t="s">
        <v>5263</v>
      </c>
      <c r="H2303" s="51" t="s">
        <v>2663</v>
      </c>
    </row>
    <row r="2304" spans="1:8" x14ac:dyDescent="0.25">
      <c r="A2304" s="50" t="s">
        <v>11484</v>
      </c>
      <c r="B2304" s="50" t="s">
        <v>764</v>
      </c>
      <c r="C2304" s="50" t="s">
        <v>11485</v>
      </c>
      <c r="D2304" s="50">
        <v>1160</v>
      </c>
      <c r="E2304" s="50" t="s">
        <v>914</v>
      </c>
      <c r="G2304" s="51" t="s">
        <v>11486</v>
      </c>
    </row>
    <row r="2305" spans="1:8" ht="45" x14ac:dyDescent="0.25">
      <c r="A2305" s="50" t="s">
        <v>11487</v>
      </c>
      <c r="B2305" s="50" t="s">
        <v>764</v>
      </c>
      <c r="C2305" s="50" t="s">
        <v>11488</v>
      </c>
      <c r="D2305" s="50">
        <v>4524</v>
      </c>
      <c r="E2305" s="50" t="s">
        <v>914</v>
      </c>
      <c r="F2305" s="51" t="s">
        <v>4972</v>
      </c>
      <c r="G2305" s="51" t="s">
        <v>1867</v>
      </c>
      <c r="H2305" s="51" t="s">
        <v>4973</v>
      </c>
    </row>
    <row r="2306" spans="1:8" ht="60" x14ac:dyDescent="0.25">
      <c r="A2306" s="50" t="s">
        <v>11489</v>
      </c>
      <c r="B2306" s="50" t="s">
        <v>764</v>
      </c>
      <c r="C2306" s="50" t="s">
        <v>11490</v>
      </c>
      <c r="D2306" s="50">
        <v>2483</v>
      </c>
      <c r="E2306" s="50" t="s">
        <v>914</v>
      </c>
      <c r="F2306" s="51" t="s">
        <v>1922</v>
      </c>
      <c r="G2306" s="51" t="s">
        <v>1827</v>
      </c>
      <c r="H2306" s="51" t="s">
        <v>6252</v>
      </c>
    </row>
    <row r="2307" spans="1:8" ht="60" x14ac:dyDescent="0.25">
      <c r="A2307" s="50" t="s">
        <v>11491</v>
      </c>
      <c r="B2307" s="50" t="s">
        <v>764</v>
      </c>
      <c r="C2307" s="50" t="s">
        <v>11492</v>
      </c>
      <c r="D2307" s="50">
        <v>2014</v>
      </c>
      <c r="E2307" s="50" t="s">
        <v>914</v>
      </c>
      <c r="F2307" s="51" t="s">
        <v>1553</v>
      </c>
      <c r="G2307" s="51" t="s">
        <v>5159</v>
      </c>
      <c r="H2307" s="51" t="s">
        <v>2259</v>
      </c>
    </row>
    <row r="2308" spans="1:8" ht="45" x14ac:dyDescent="0.25">
      <c r="A2308" s="50" t="s">
        <v>11493</v>
      </c>
      <c r="B2308" s="50" t="s">
        <v>764</v>
      </c>
      <c r="C2308" s="50" t="s">
        <v>11494</v>
      </c>
      <c r="D2308" s="50">
        <v>4222</v>
      </c>
      <c r="E2308" s="50" t="s">
        <v>914</v>
      </c>
      <c r="F2308" s="51" t="s">
        <v>1654</v>
      </c>
      <c r="G2308" s="51" t="s">
        <v>2729</v>
      </c>
      <c r="H2308" s="51" t="s">
        <v>1656</v>
      </c>
    </row>
    <row r="2309" spans="1:8" ht="45" x14ac:dyDescent="0.25">
      <c r="A2309" s="50" t="s">
        <v>11495</v>
      </c>
      <c r="B2309" s="50" t="s">
        <v>764</v>
      </c>
      <c r="C2309" s="50" t="s">
        <v>11496</v>
      </c>
      <c r="D2309" s="50">
        <v>1599</v>
      </c>
      <c r="E2309" s="50" t="s">
        <v>914</v>
      </c>
      <c r="F2309" s="51" t="s">
        <v>1321</v>
      </c>
      <c r="G2309" s="51" t="s">
        <v>1827</v>
      </c>
      <c r="H2309" s="51" t="s">
        <v>11213</v>
      </c>
    </row>
    <row r="2310" spans="1:8" x14ac:dyDescent="0.25">
      <c r="A2310" s="50" t="s">
        <v>11497</v>
      </c>
      <c r="B2310" s="50" t="s">
        <v>764</v>
      </c>
      <c r="C2310" s="50" t="s">
        <v>11498</v>
      </c>
      <c r="D2310" s="50">
        <v>6989</v>
      </c>
      <c r="E2310" s="50" t="s">
        <v>914</v>
      </c>
      <c r="F2310" s="51" t="s">
        <v>1087</v>
      </c>
      <c r="G2310" s="51" t="s">
        <v>5277</v>
      </c>
      <c r="H2310" s="51" t="s">
        <v>3990</v>
      </c>
    </row>
    <row r="2311" spans="1:8" ht="45" x14ac:dyDescent="0.25">
      <c r="A2311" s="50" t="s">
        <v>11499</v>
      </c>
      <c r="B2311" s="50" t="s">
        <v>764</v>
      </c>
      <c r="C2311" s="50" t="s">
        <v>11500</v>
      </c>
      <c r="D2311" s="50">
        <v>6063</v>
      </c>
      <c r="E2311" s="50" t="s">
        <v>914</v>
      </c>
      <c r="F2311" s="51" t="s">
        <v>1654</v>
      </c>
      <c r="G2311" s="51" t="s">
        <v>2683</v>
      </c>
      <c r="H2311" s="51" t="s">
        <v>1656</v>
      </c>
    </row>
    <row r="2312" spans="1:8" ht="30" x14ac:dyDescent="0.25">
      <c r="A2312" s="50" t="s">
        <v>11501</v>
      </c>
      <c r="B2312" s="50" t="s">
        <v>764</v>
      </c>
      <c r="C2312" s="50" t="s">
        <v>11502</v>
      </c>
      <c r="D2312" s="50">
        <v>949</v>
      </c>
      <c r="E2312" s="50" t="s">
        <v>914</v>
      </c>
      <c r="F2312" s="51" t="s">
        <v>5291</v>
      </c>
      <c r="G2312" s="51" t="s">
        <v>5292</v>
      </c>
      <c r="H2312" s="51" t="s">
        <v>5293</v>
      </c>
    </row>
    <row r="2313" spans="1:8" ht="45" x14ac:dyDescent="0.25">
      <c r="A2313" s="50" t="s">
        <v>11503</v>
      </c>
      <c r="B2313" s="50" t="s">
        <v>764</v>
      </c>
      <c r="C2313" s="50" t="s">
        <v>11504</v>
      </c>
      <c r="D2313" s="50">
        <v>4521</v>
      </c>
      <c r="E2313" s="50" t="s">
        <v>914</v>
      </c>
      <c r="F2313" s="51" t="s">
        <v>1654</v>
      </c>
      <c r="G2313" s="51" t="s">
        <v>2683</v>
      </c>
      <c r="H2313" s="51" t="s">
        <v>1656</v>
      </c>
    </row>
    <row r="2314" spans="1:8" x14ac:dyDescent="0.25">
      <c r="A2314" s="50" t="s">
        <v>11505</v>
      </c>
      <c r="B2314" s="50" t="s">
        <v>764</v>
      </c>
      <c r="C2314" s="50" t="s">
        <v>11506</v>
      </c>
      <c r="D2314" s="50">
        <v>1694</v>
      </c>
      <c r="E2314" s="50" t="s">
        <v>914</v>
      </c>
      <c r="G2314" s="51" t="s">
        <v>5300</v>
      </c>
      <c r="H2314" s="51" t="s">
        <v>1186</v>
      </c>
    </row>
    <row r="2315" spans="1:8" x14ac:dyDescent="0.25">
      <c r="A2315" s="50" t="s">
        <v>11507</v>
      </c>
      <c r="B2315" s="50" t="s">
        <v>764</v>
      </c>
      <c r="C2315" s="50" t="s">
        <v>11508</v>
      </c>
      <c r="D2315" s="50">
        <v>1850</v>
      </c>
      <c r="E2315" s="50" t="s">
        <v>914</v>
      </c>
      <c r="G2315" s="51" t="s">
        <v>11509</v>
      </c>
    </row>
    <row r="2316" spans="1:8" x14ac:dyDescent="0.25">
      <c r="A2316" s="50" t="s">
        <v>11510</v>
      </c>
      <c r="B2316" s="50" t="s">
        <v>764</v>
      </c>
      <c r="C2316" s="50" t="s">
        <v>11511</v>
      </c>
      <c r="D2316" s="50">
        <v>963</v>
      </c>
      <c r="E2316" s="50" t="s">
        <v>1062</v>
      </c>
      <c r="G2316" s="51" t="s">
        <v>5836</v>
      </c>
      <c r="H2316" s="51" t="s">
        <v>9558</v>
      </c>
    </row>
    <row r="2317" spans="1:8" x14ac:dyDescent="0.25">
      <c r="A2317" s="50" t="s">
        <v>11512</v>
      </c>
      <c r="B2317" s="50" t="s">
        <v>764</v>
      </c>
      <c r="C2317" s="50" t="s">
        <v>11513</v>
      </c>
      <c r="D2317" s="50">
        <v>2821</v>
      </c>
      <c r="E2317" s="50" t="s">
        <v>914</v>
      </c>
      <c r="G2317" s="51" t="s">
        <v>5310</v>
      </c>
      <c r="H2317" s="51" t="s">
        <v>1460</v>
      </c>
    </row>
    <row r="2318" spans="1:8" ht="45" x14ac:dyDescent="0.25">
      <c r="A2318" s="50" t="s">
        <v>11514</v>
      </c>
      <c r="B2318" s="50" t="s">
        <v>764</v>
      </c>
      <c r="C2318" s="50" t="s">
        <v>11515</v>
      </c>
      <c r="D2318" s="50">
        <v>2496</v>
      </c>
      <c r="E2318" s="50" t="s">
        <v>914</v>
      </c>
      <c r="F2318" s="51" t="s">
        <v>1654</v>
      </c>
      <c r="G2318" s="51" t="s">
        <v>1655</v>
      </c>
      <c r="H2318" s="51" t="s">
        <v>1656</v>
      </c>
    </row>
    <row r="2319" spans="1:8" ht="45" x14ac:dyDescent="0.25">
      <c r="A2319" s="50" t="s">
        <v>11516</v>
      </c>
      <c r="B2319" s="50" t="s">
        <v>764</v>
      </c>
      <c r="C2319" s="50" t="s">
        <v>11517</v>
      </c>
      <c r="D2319" s="50">
        <v>2782</v>
      </c>
      <c r="E2319" s="50" t="s">
        <v>914</v>
      </c>
      <c r="F2319" s="51" t="s">
        <v>1654</v>
      </c>
      <c r="G2319" s="51" t="s">
        <v>1655</v>
      </c>
      <c r="H2319" s="51" t="s">
        <v>1656</v>
      </c>
    </row>
    <row r="2320" spans="1:8" ht="30" x14ac:dyDescent="0.25">
      <c r="A2320" s="50" t="s">
        <v>11518</v>
      </c>
      <c r="B2320" s="50" t="s">
        <v>764</v>
      </c>
      <c r="C2320" s="50" t="s">
        <v>11519</v>
      </c>
      <c r="D2320" s="50">
        <v>750</v>
      </c>
      <c r="E2320" s="50" t="s">
        <v>952</v>
      </c>
      <c r="F2320" s="51" t="s">
        <v>2475</v>
      </c>
      <c r="G2320" s="51" t="s">
        <v>5317</v>
      </c>
      <c r="H2320" s="51" t="s">
        <v>5318</v>
      </c>
    </row>
    <row r="2321" spans="1:8" ht="60" x14ac:dyDescent="0.25">
      <c r="A2321" s="50" t="s">
        <v>11520</v>
      </c>
      <c r="B2321" s="50" t="s">
        <v>764</v>
      </c>
      <c r="C2321" s="50" t="s">
        <v>11521</v>
      </c>
      <c r="D2321" s="50">
        <v>2095</v>
      </c>
      <c r="E2321" s="50" t="s">
        <v>914</v>
      </c>
      <c r="F2321" s="51" t="s">
        <v>1553</v>
      </c>
      <c r="G2321" s="51" t="s">
        <v>2724</v>
      </c>
      <c r="H2321" s="51" t="s">
        <v>2259</v>
      </c>
    </row>
    <row r="2322" spans="1:8" x14ac:dyDescent="0.25">
      <c r="A2322" s="50" t="s">
        <v>11522</v>
      </c>
      <c r="B2322" s="50" t="s">
        <v>764</v>
      </c>
      <c r="C2322" s="50" t="s">
        <v>11523</v>
      </c>
      <c r="D2322" s="50">
        <v>1830</v>
      </c>
      <c r="E2322" s="50" t="s">
        <v>952</v>
      </c>
      <c r="F2322" s="51" t="s">
        <v>1087</v>
      </c>
      <c r="G2322" s="51" t="s">
        <v>5330</v>
      </c>
      <c r="H2322" s="51" t="s">
        <v>5331</v>
      </c>
    </row>
    <row r="2323" spans="1:8" ht="60" x14ac:dyDescent="0.25">
      <c r="A2323" s="50" t="s">
        <v>11524</v>
      </c>
      <c r="B2323" s="50" t="s">
        <v>764</v>
      </c>
      <c r="C2323" s="50" t="s">
        <v>11525</v>
      </c>
      <c r="D2323" s="50">
        <v>4127</v>
      </c>
      <c r="E2323" s="50" t="s">
        <v>914</v>
      </c>
      <c r="F2323" s="51" t="s">
        <v>2228</v>
      </c>
      <c r="G2323" s="51" t="s">
        <v>2975</v>
      </c>
      <c r="H2323" s="51" t="s">
        <v>5105</v>
      </c>
    </row>
    <row r="2324" spans="1:8" ht="30" x14ac:dyDescent="0.25">
      <c r="A2324" s="50" t="s">
        <v>11526</v>
      </c>
      <c r="B2324" s="50" t="s">
        <v>764</v>
      </c>
      <c r="C2324" s="50" t="s">
        <v>11527</v>
      </c>
      <c r="D2324" s="50">
        <v>6062</v>
      </c>
      <c r="E2324" s="50" t="s">
        <v>914</v>
      </c>
      <c r="F2324" s="51" t="s">
        <v>5336</v>
      </c>
      <c r="G2324" s="51" t="s">
        <v>5337</v>
      </c>
      <c r="H2324" s="51" t="s">
        <v>5338</v>
      </c>
    </row>
    <row r="2325" spans="1:8" ht="30" x14ac:dyDescent="0.25">
      <c r="A2325" s="50" t="s">
        <v>11528</v>
      </c>
      <c r="B2325" s="50" t="s">
        <v>764</v>
      </c>
      <c r="C2325" s="50" t="s">
        <v>11529</v>
      </c>
      <c r="D2325" s="50">
        <v>2908</v>
      </c>
      <c r="E2325" s="50" t="s">
        <v>914</v>
      </c>
      <c r="G2325" s="51" t="s">
        <v>5088</v>
      </c>
      <c r="H2325" s="51" t="s">
        <v>1747</v>
      </c>
    </row>
    <row r="2326" spans="1:8" x14ac:dyDescent="0.25">
      <c r="A2326" s="50" t="s">
        <v>11530</v>
      </c>
      <c r="B2326" s="50" t="s">
        <v>764</v>
      </c>
      <c r="C2326" s="50" t="s">
        <v>11531</v>
      </c>
      <c r="D2326" s="50">
        <v>2518</v>
      </c>
      <c r="E2326" s="50" t="s">
        <v>914</v>
      </c>
      <c r="F2326" s="51" t="s">
        <v>5343</v>
      </c>
      <c r="G2326" s="51" t="s">
        <v>5344</v>
      </c>
      <c r="H2326" s="51" t="s">
        <v>5345</v>
      </c>
    </row>
    <row r="2327" spans="1:8" x14ac:dyDescent="0.25">
      <c r="A2327" s="50" t="s">
        <v>11532</v>
      </c>
      <c r="B2327" s="50" t="s">
        <v>764</v>
      </c>
      <c r="C2327" s="50" t="s">
        <v>11533</v>
      </c>
      <c r="D2327" s="50">
        <v>6433</v>
      </c>
      <c r="E2327" s="50" t="s">
        <v>914</v>
      </c>
      <c r="F2327" s="51" t="s">
        <v>973</v>
      </c>
      <c r="G2327" s="51" t="s">
        <v>5348</v>
      </c>
      <c r="H2327" s="51" t="s">
        <v>5349</v>
      </c>
    </row>
    <row r="2328" spans="1:8" x14ac:dyDescent="0.25">
      <c r="A2328" s="50" t="s">
        <v>11534</v>
      </c>
      <c r="B2328" s="50" t="s">
        <v>764</v>
      </c>
      <c r="C2328" s="50" t="s">
        <v>11535</v>
      </c>
      <c r="D2328" s="50">
        <v>2573</v>
      </c>
      <c r="E2328" s="50" t="s">
        <v>914</v>
      </c>
      <c r="G2328" s="51" t="s">
        <v>1099</v>
      </c>
    </row>
    <row r="2329" spans="1:8" x14ac:dyDescent="0.25">
      <c r="A2329" s="50" t="s">
        <v>11536</v>
      </c>
      <c r="B2329" s="50" t="s">
        <v>764</v>
      </c>
      <c r="C2329" s="50" t="s">
        <v>11537</v>
      </c>
      <c r="D2329" s="50">
        <v>414</v>
      </c>
      <c r="E2329" s="50" t="s">
        <v>914</v>
      </c>
      <c r="G2329" s="51" t="s">
        <v>11538</v>
      </c>
    </row>
    <row r="2330" spans="1:8" ht="45" x14ac:dyDescent="0.25">
      <c r="A2330" s="50" t="s">
        <v>11539</v>
      </c>
      <c r="B2330" s="50" t="s">
        <v>764</v>
      </c>
      <c r="C2330" s="50" t="s">
        <v>11540</v>
      </c>
      <c r="D2330" s="50">
        <v>4460</v>
      </c>
      <c r="E2330" s="50" t="s">
        <v>914</v>
      </c>
      <c r="F2330" s="51" t="s">
        <v>5352</v>
      </c>
      <c r="G2330" s="51" t="s">
        <v>3400</v>
      </c>
      <c r="H2330" s="51" t="s">
        <v>5353</v>
      </c>
    </row>
    <row r="2331" spans="1:8" x14ac:dyDescent="0.25">
      <c r="A2331" s="50" t="s">
        <v>11541</v>
      </c>
      <c r="B2331" s="50" t="s">
        <v>764</v>
      </c>
      <c r="C2331" s="50" t="s">
        <v>11542</v>
      </c>
      <c r="D2331" s="50">
        <v>1254</v>
      </c>
      <c r="E2331" s="50" t="s">
        <v>914</v>
      </c>
      <c r="F2331" s="51" t="s">
        <v>1654</v>
      </c>
      <c r="G2331" s="51" t="s">
        <v>11543</v>
      </c>
      <c r="H2331" s="51" t="s">
        <v>3202</v>
      </c>
    </row>
    <row r="2332" spans="1:8" ht="45" x14ac:dyDescent="0.25">
      <c r="A2332" s="50" t="s">
        <v>11544</v>
      </c>
      <c r="B2332" s="50" t="s">
        <v>764</v>
      </c>
      <c r="C2332" s="50" t="s">
        <v>11545</v>
      </c>
      <c r="D2332" s="50">
        <v>4197</v>
      </c>
      <c r="E2332" s="50" t="s">
        <v>914</v>
      </c>
      <c r="F2332" s="51" t="s">
        <v>1654</v>
      </c>
      <c r="G2332" s="51" t="s">
        <v>2683</v>
      </c>
      <c r="H2332" s="51" t="s">
        <v>1656</v>
      </c>
    </row>
    <row r="2333" spans="1:8" x14ac:dyDescent="0.25">
      <c r="A2333" s="50" t="s">
        <v>11546</v>
      </c>
      <c r="B2333" s="50" t="s">
        <v>764</v>
      </c>
      <c r="C2333" s="50" t="s">
        <v>11547</v>
      </c>
      <c r="D2333" s="50">
        <v>773</v>
      </c>
      <c r="E2333" s="50" t="s">
        <v>914</v>
      </c>
      <c r="F2333" s="51" t="s">
        <v>1280</v>
      </c>
      <c r="G2333" s="51" t="s">
        <v>934</v>
      </c>
      <c r="H2333" s="51" t="s">
        <v>2197</v>
      </c>
    </row>
    <row r="2334" spans="1:8" x14ac:dyDescent="0.25">
      <c r="A2334" s="50" t="s">
        <v>11548</v>
      </c>
      <c r="B2334" s="50" t="s">
        <v>764</v>
      </c>
      <c r="C2334" s="50" t="s">
        <v>11549</v>
      </c>
      <c r="D2334" s="50">
        <v>5860</v>
      </c>
      <c r="E2334" s="50" t="s">
        <v>914</v>
      </c>
      <c r="F2334" s="51" t="s">
        <v>1280</v>
      </c>
      <c r="G2334" s="51" t="s">
        <v>934</v>
      </c>
      <c r="H2334" s="51" t="s">
        <v>2093</v>
      </c>
    </row>
    <row r="2335" spans="1:8" ht="45" x14ac:dyDescent="0.25">
      <c r="A2335" s="50" t="s">
        <v>11550</v>
      </c>
      <c r="B2335" s="50" t="s">
        <v>764</v>
      </c>
      <c r="C2335" s="50" t="s">
        <v>11551</v>
      </c>
      <c r="D2335" s="50">
        <v>7905</v>
      </c>
      <c r="E2335" s="50" t="s">
        <v>914</v>
      </c>
      <c r="F2335" s="51" t="s">
        <v>10792</v>
      </c>
      <c r="G2335" s="51" t="s">
        <v>5362</v>
      </c>
      <c r="H2335" s="51" t="s">
        <v>5363</v>
      </c>
    </row>
    <row r="2336" spans="1:8" x14ac:dyDescent="0.25">
      <c r="A2336" s="50" t="s">
        <v>11552</v>
      </c>
      <c r="B2336" s="50" t="s">
        <v>764</v>
      </c>
      <c r="C2336" s="50" t="s">
        <v>11553</v>
      </c>
      <c r="D2336" s="50">
        <v>407</v>
      </c>
      <c r="E2336" s="50" t="s">
        <v>952</v>
      </c>
      <c r="F2336" s="51" t="s">
        <v>1087</v>
      </c>
      <c r="G2336" s="51" t="s">
        <v>11554</v>
      </c>
      <c r="H2336" s="51" t="s">
        <v>1902</v>
      </c>
    </row>
    <row r="2337" spans="1:8" ht="30" x14ac:dyDescent="0.25">
      <c r="A2337" s="50" t="s">
        <v>11555</v>
      </c>
      <c r="B2337" s="50" t="s">
        <v>764</v>
      </c>
      <c r="C2337" s="50" t="s">
        <v>11556</v>
      </c>
      <c r="D2337" s="50">
        <v>1641</v>
      </c>
      <c r="E2337" s="50" t="s">
        <v>914</v>
      </c>
      <c r="F2337" s="51" t="s">
        <v>1575</v>
      </c>
      <c r="G2337" s="51" t="s">
        <v>5366</v>
      </c>
      <c r="H2337" s="51" t="s">
        <v>4921</v>
      </c>
    </row>
    <row r="2338" spans="1:8" ht="30" x14ac:dyDescent="0.25">
      <c r="A2338" s="50" t="s">
        <v>11557</v>
      </c>
      <c r="B2338" s="50" t="s">
        <v>764</v>
      </c>
      <c r="C2338" s="50" t="s">
        <v>11558</v>
      </c>
      <c r="D2338" s="50">
        <v>1634</v>
      </c>
      <c r="E2338" s="50" t="s">
        <v>914</v>
      </c>
      <c r="F2338" s="51" t="s">
        <v>1575</v>
      </c>
      <c r="G2338" s="51" t="s">
        <v>5366</v>
      </c>
      <c r="H2338" s="51" t="s">
        <v>4921</v>
      </c>
    </row>
    <row r="2339" spans="1:8" ht="30" x14ac:dyDescent="0.25">
      <c r="A2339" s="50" t="s">
        <v>11559</v>
      </c>
      <c r="B2339" s="50" t="s">
        <v>764</v>
      </c>
      <c r="C2339" s="50" t="s">
        <v>11560</v>
      </c>
      <c r="D2339" s="50">
        <v>5985</v>
      </c>
      <c r="E2339" s="50" t="s">
        <v>914</v>
      </c>
      <c r="F2339" s="51" t="s">
        <v>5380</v>
      </c>
      <c r="G2339" s="51" t="s">
        <v>5381</v>
      </c>
      <c r="H2339" s="51" t="s">
        <v>5382</v>
      </c>
    </row>
    <row r="2340" spans="1:8" x14ac:dyDescent="0.25">
      <c r="A2340" s="50" t="s">
        <v>11561</v>
      </c>
      <c r="B2340" s="50" t="s">
        <v>764</v>
      </c>
      <c r="C2340" s="50" t="s">
        <v>11562</v>
      </c>
      <c r="D2340" s="50">
        <v>1314</v>
      </c>
      <c r="E2340" s="50" t="s">
        <v>952</v>
      </c>
      <c r="G2340" s="51" t="s">
        <v>11563</v>
      </c>
      <c r="H2340" s="51" t="s">
        <v>1240</v>
      </c>
    </row>
    <row r="2341" spans="1:8" x14ac:dyDescent="0.25">
      <c r="A2341" s="50" t="s">
        <v>11564</v>
      </c>
      <c r="B2341" s="50" t="s">
        <v>764</v>
      </c>
      <c r="C2341" s="50" t="s">
        <v>11565</v>
      </c>
      <c r="D2341" s="50">
        <v>5923</v>
      </c>
      <c r="E2341" s="50" t="s">
        <v>914</v>
      </c>
      <c r="F2341" s="51" t="s">
        <v>973</v>
      </c>
      <c r="G2341" s="51" t="s">
        <v>5395</v>
      </c>
      <c r="H2341" s="51" t="s">
        <v>5396</v>
      </c>
    </row>
    <row r="2342" spans="1:8" x14ac:dyDescent="0.25">
      <c r="A2342" s="50" t="s">
        <v>11566</v>
      </c>
      <c r="B2342" s="50" t="s">
        <v>764</v>
      </c>
      <c r="C2342" s="50" t="s">
        <v>11567</v>
      </c>
      <c r="D2342" s="50">
        <v>1661</v>
      </c>
      <c r="E2342" s="50" t="s">
        <v>914</v>
      </c>
      <c r="F2342" s="51" t="s">
        <v>1536</v>
      </c>
      <c r="G2342" s="51" t="s">
        <v>11568</v>
      </c>
      <c r="H2342" s="51" t="s">
        <v>9727</v>
      </c>
    </row>
    <row r="2343" spans="1:8" ht="45" x14ac:dyDescent="0.25">
      <c r="A2343" s="50" t="s">
        <v>11569</v>
      </c>
      <c r="B2343" s="50" t="s">
        <v>764</v>
      </c>
      <c r="C2343" s="50" t="s">
        <v>11570</v>
      </c>
      <c r="D2343" s="50">
        <v>2876</v>
      </c>
      <c r="E2343" s="50" t="s">
        <v>914</v>
      </c>
      <c r="F2343" s="51" t="s">
        <v>1570</v>
      </c>
      <c r="G2343" s="51" t="s">
        <v>5399</v>
      </c>
      <c r="H2343" s="51" t="s">
        <v>5400</v>
      </c>
    </row>
    <row r="2344" spans="1:8" ht="60" x14ac:dyDescent="0.25">
      <c r="A2344" s="50" t="s">
        <v>11571</v>
      </c>
      <c r="B2344" s="50" t="s">
        <v>764</v>
      </c>
      <c r="C2344" s="50" t="s">
        <v>11572</v>
      </c>
      <c r="D2344" s="50">
        <v>6319</v>
      </c>
      <c r="E2344" s="50" t="s">
        <v>914</v>
      </c>
      <c r="F2344" s="51" t="s">
        <v>5403</v>
      </c>
      <c r="G2344" s="51" t="s">
        <v>5404</v>
      </c>
      <c r="H2344" s="51" t="s">
        <v>5405</v>
      </c>
    </row>
    <row r="2345" spans="1:8" ht="30" x14ac:dyDescent="0.25">
      <c r="A2345" s="50" t="s">
        <v>11573</v>
      </c>
      <c r="B2345" s="50" t="s">
        <v>764</v>
      </c>
      <c r="C2345" s="50" t="s">
        <v>11574</v>
      </c>
      <c r="D2345" s="50">
        <v>4488</v>
      </c>
      <c r="E2345" s="50" t="s">
        <v>914</v>
      </c>
      <c r="F2345" s="51" t="s">
        <v>2309</v>
      </c>
      <c r="G2345" s="51" t="s">
        <v>2325</v>
      </c>
      <c r="H2345" s="51" t="s">
        <v>2322</v>
      </c>
    </row>
    <row r="2346" spans="1:8" x14ac:dyDescent="0.25">
      <c r="A2346" s="50" t="s">
        <v>11575</v>
      </c>
      <c r="B2346" s="50" t="s">
        <v>764</v>
      </c>
      <c r="C2346" s="50" t="s">
        <v>11576</v>
      </c>
      <c r="D2346" s="50">
        <v>2358</v>
      </c>
      <c r="E2346" s="50" t="s">
        <v>952</v>
      </c>
      <c r="F2346" s="51" t="s">
        <v>973</v>
      </c>
      <c r="G2346" s="51" t="s">
        <v>974</v>
      </c>
      <c r="H2346" s="51" t="s">
        <v>975</v>
      </c>
    </row>
    <row r="2347" spans="1:8" x14ac:dyDescent="0.25">
      <c r="A2347" s="50" t="s">
        <v>11577</v>
      </c>
      <c r="B2347" s="50" t="s">
        <v>764</v>
      </c>
      <c r="C2347" s="50" t="s">
        <v>11578</v>
      </c>
      <c r="D2347" s="50">
        <v>608</v>
      </c>
      <c r="E2347" s="50" t="s">
        <v>952</v>
      </c>
      <c r="G2347" s="51" t="s">
        <v>11579</v>
      </c>
    </row>
    <row r="2348" spans="1:8" x14ac:dyDescent="0.25">
      <c r="A2348" s="50" t="s">
        <v>11580</v>
      </c>
      <c r="B2348" s="50" t="s">
        <v>764</v>
      </c>
      <c r="C2348" s="50" t="s">
        <v>11581</v>
      </c>
      <c r="D2348" s="50">
        <v>183</v>
      </c>
      <c r="E2348" s="50" t="s">
        <v>1062</v>
      </c>
      <c r="G2348" s="51" t="s">
        <v>1630</v>
      </c>
    </row>
    <row r="2349" spans="1:8" x14ac:dyDescent="0.25">
      <c r="A2349" s="50" t="s">
        <v>11582</v>
      </c>
      <c r="B2349" s="50" t="s">
        <v>764</v>
      </c>
      <c r="C2349" s="50" t="s">
        <v>11583</v>
      </c>
      <c r="D2349" s="50">
        <v>2417</v>
      </c>
      <c r="E2349" s="50" t="s">
        <v>952</v>
      </c>
      <c r="F2349" s="51" t="s">
        <v>973</v>
      </c>
      <c r="G2349" s="51" t="s">
        <v>974</v>
      </c>
      <c r="H2349" s="51" t="s">
        <v>975</v>
      </c>
    </row>
    <row r="2350" spans="1:8" x14ac:dyDescent="0.25">
      <c r="A2350" s="50" t="s">
        <v>11584</v>
      </c>
      <c r="B2350" s="50" t="s">
        <v>764</v>
      </c>
      <c r="C2350" s="50" t="s">
        <v>11585</v>
      </c>
      <c r="D2350" s="50">
        <v>6522</v>
      </c>
      <c r="E2350" s="50" t="s">
        <v>914</v>
      </c>
      <c r="G2350" s="51" t="s">
        <v>11586</v>
      </c>
    </row>
    <row r="2351" spans="1:8" x14ac:dyDescent="0.25">
      <c r="A2351" s="50" t="s">
        <v>11587</v>
      </c>
      <c r="B2351" s="50" t="s">
        <v>764</v>
      </c>
      <c r="C2351" s="50" t="s">
        <v>11588</v>
      </c>
      <c r="D2351" s="50">
        <v>2298</v>
      </c>
      <c r="E2351" s="50" t="s">
        <v>952</v>
      </c>
      <c r="F2351" s="51" t="s">
        <v>973</v>
      </c>
      <c r="G2351" s="51" t="s">
        <v>974</v>
      </c>
      <c r="H2351" s="51" t="s">
        <v>975</v>
      </c>
    </row>
    <row r="2352" spans="1:8" x14ac:dyDescent="0.25">
      <c r="A2352" s="50" t="s">
        <v>11589</v>
      </c>
      <c r="B2352" s="50" t="s">
        <v>764</v>
      </c>
      <c r="C2352" s="50" t="s">
        <v>11590</v>
      </c>
      <c r="D2352" s="50">
        <v>965</v>
      </c>
      <c r="E2352" s="50" t="s">
        <v>914</v>
      </c>
      <c r="G2352" s="51" t="s">
        <v>11591</v>
      </c>
      <c r="H2352" s="51" t="s">
        <v>11592</v>
      </c>
    </row>
    <row r="2353" spans="1:8" x14ac:dyDescent="0.25">
      <c r="A2353" s="50" t="s">
        <v>11593</v>
      </c>
      <c r="B2353" s="50" t="s">
        <v>764</v>
      </c>
      <c r="C2353" s="50" t="s">
        <v>11594</v>
      </c>
      <c r="D2353" s="50">
        <v>1410</v>
      </c>
      <c r="E2353" s="50" t="s">
        <v>952</v>
      </c>
      <c r="F2353" s="51" t="s">
        <v>973</v>
      </c>
      <c r="G2353" s="51" t="s">
        <v>974</v>
      </c>
      <c r="H2353" s="51" t="s">
        <v>975</v>
      </c>
    </row>
    <row r="2354" spans="1:8" x14ac:dyDescent="0.25">
      <c r="A2354" s="50" t="s">
        <v>11595</v>
      </c>
      <c r="B2354" s="50" t="s">
        <v>764</v>
      </c>
      <c r="C2354" s="50" t="s">
        <v>11596</v>
      </c>
      <c r="D2354" s="50">
        <v>2591</v>
      </c>
      <c r="E2354" s="50" t="s">
        <v>952</v>
      </c>
      <c r="F2354" s="51" t="s">
        <v>973</v>
      </c>
      <c r="G2354" s="51" t="s">
        <v>974</v>
      </c>
      <c r="H2354" s="51" t="s">
        <v>975</v>
      </c>
    </row>
    <row r="2355" spans="1:8" ht="30" x14ac:dyDescent="0.25">
      <c r="A2355" s="50" t="s">
        <v>11597</v>
      </c>
      <c r="B2355" s="50" t="s">
        <v>764</v>
      </c>
      <c r="C2355" s="50" t="s">
        <v>11598</v>
      </c>
      <c r="D2355" s="50">
        <v>3680</v>
      </c>
      <c r="E2355" s="50" t="s">
        <v>914</v>
      </c>
      <c r="G2355" s="51" t="s">
        <v>5419</v>
      </c>
      <c r="H2355" s="51" t="s">
        <v>5420</v>
      </c>
    </row>
    <row r="2356" spans="1:8" x14ac:dyDescent="0.25">
      <c r="A2356" s="50" t="s">
        <v>11599</v>
      </c>
      <c r="B2356" s="50" t="s">
        <v>764</v>
      </c>
      <c r="C2356" s="50" t="s">
        <v>11600</v>
      </c>
      <c r="D2356" s="50">
        <v>2943</v>
      </c>
      <c r="E2356" s="50" t="s">
        <v>952</v>
      </c>
      <c r="F2356" s="51" t="s">
        <v>973</v>
      </c>
      <c r="G2356" s="51" t="s">
        <v>974</v>
      </c>
      <c r="H2356" s="51" t="s">
        <v>975</v>
      </c>
    </row>
    <row r="2357" spans="1:8" x14ac:dyDescent="0.25">
      <c r="A2357" s="50" t="s">
        <v>11601</v>
      </c>
      <c r="B2357" s="50" t="s">
        <v>764</v>
      </c>
      <c r="C2357" s="50" t="s">
        <v>11602</v>
      </c>
      <c r="D2357" s="50">
        <v>249</v>
      </c>
      <c r="E2357" s="50" t="s">
        <v>1062</v>
      </c>
      <c r="F2357" s="51" t="s">
        <v>1649</v>
      </c>
      <c r="G2357" s="51" t="s">
        <v>11603</v>
      </c>
      <c r="H2357" s="51" t="s">
        <v>1651</v>
      </c>
    </row>
    <row r="2358" spans="1:8" x14ac:dyDescent="0.25">
      <c r="A2358" s="50" t="s">
        <v>11604</v>
      </c>
      <c r="B2358" s="50" t="s">
        <v>764</v>
      </c>
      <c r="C2358" s="50" t="s">
        <v>11605</v>
      </c>
      <c r="D2358" s="50">
        <v>1504</v>
      </c>
      <c r="E2358" s="50" t="s">
        <v>952</v>
      </c>
      <c r="G2358" s="51" t="s">
        <v>1941</v>
      </c>
      <c r="H2358" s="51" t="s">
        <v>3113</v>
      </c>
    </row>
    <row r="2359" spans="1:8" ht="30" x14ac:dyDescent="0.25">
      <c r="A2359" s="50" t="s">
        <v>11606</v>
      </c>
      <c r="B2359" s="50" t="s">
        <v>764</v>
      </c>
      <c r="C2359" s="50" t="s">
        <v>11607</v>
      </c>
      <c r="D2359" s="50">
        <v>5868</v>
      </c>
      <c r="E2359" s="50" t="s">
        <v>1062</v>
      </c>
      <c r="F2359" s="51" t="s">
        <v>1198</v>
      </c>
      <c r="G2359" s="51" t="s">
        <v>2880</v>
      </c>
      <c r="H2359" s="51" t="s">
        <v>11608</v>
      </c>
    </row>
    <row r="2360" spans="1:8" x14ac:dyDescent="0.25">
      <c r="A2360" s="50" t="s">
        <v>11609</v>
      </c>
      <c r="B2360" s="50" t="s">
        <v>764</v>
      </c>
      <c r="C2360" s="50" t="s">
        <v>11610</v>
      </c>
      <c r="D2360" s="50">
        <v>1042</v>
      </c>
      <c r="E2360" s="50" t="s">
        <v>914</v>
      </c>
      <c r="G2360" s="51" t="s">
        <v>11611</v>
      </c>
      <c r="H2360" s="51" t="s">
        <v>3113</v>
      </c>
    </row>
    <row r="2361" spans="1:8" x14ac:dyDescent="0.25">
      <c r="A2361" s="50" t="s">
        <v>11612</v>
      </c>
      <c r="B2361" s="50" t="s">
        <v>764</v>
      </c>
      <c r="C2361" s="50" t="s">
        <v>11613</v>
      </c>
      <c r="D2361" s="50">
        <v>2857</v>
      </c>
      <c r="E2361" s="50" t="s">
        <v>952</v>
      </c>
      <c r="F2361" s="51" t="s">
        <v>973</v>
      </c>
      <c r="G2361" s="51" t="s">
        <v>5115</v>
      </c>
      <c r="H2361" s="51" t="s">
        <v>975</v>
      </c>
    </row>
    <row r="2362" spans="1:8" x14ac:dyDescent="0.25">
      <c r="A2362" s="50" t="s">
        <v>11614</v>
      </c>
      <c r="B2362" s="50" t="s">
        <v>764</v>
      </c>
      <c r="C2362" s="50" t="s">
        <v>11615</v>
      </c>
      <c r="D2362" s="50">
        <v>2232</v>
      </c>
      <c r="E2362" s="50" t="s">
        <v>952</v>
      </c>
      <c r="F2362" s="51" t="s">
        <v>973</v>
      </c>
      <c r="G2362" s="51" t="s">
        <v>974</v>
      </c>
      <c r="H2362" s="51" t="s">
        <v>975</v>
      </c>
    </row>
    <row r="2363" spans="1:8" x14ac:dyDescent="0.25">
      <c r="A2363" s="50" t="s">
        <v>11616</v>
      </c>
      <c r="B2363" s="50" t="s">
        <v>764</v>
      </c>
      <c r="C2363" s="50" t="s">
        <v>11617</v>
      </c>
      <c r="D2363" s="50">
        <v>5007</v>
      </c>
      <c r="E2363" s="50" t="s">
        <v>914</v>
      </c>
      <c r="G2363" s="51" t="s">
        <v>9901</v>
      </c>
    </row>
    <row r="2364" spans="1:8" ht="90" x14ac:dyDescent="0.25">
      <c r="A2364" s="50" t="s">
        <v>11618</v>
      </c>
      <c r="B2364" s="50" t="s">
        <v>764</v>
      </c>
      <c r="C2364" s="50" t="s">
        <v>11619</v>
      </c>
      <c r="D2364" s="50">
        <v>1525</v>
      </c>
      <c r="E2364" s="50" t="s">
        <v>914</v>
      </c>
      <c r="F2364" s="51" t="s">
        <v>11620</v>
      </c>
      <c r="G2364" s="51" t="s">
        <v>1503</v>
      </c>
      <c r="H2364" s="51" t="s">
        <v>2157</v>
      </c>
    </row>
    <row r="2365" spans="1:8" x14ac:dyDescent="0.25">
      <c r="A2365" s="50" t="s">
        <v>11621</v>
      </c>
      <c r="B2365" s="50" t="s">
        <v>764</v>
      </c>
      <c r="C2365" s="50" t="s">
        <v>11622</v>
      </c>
      <c r="D2365" s="50">
        <v>1673</v>
      </c>
      <c r="E2365" s="50" t="s">
        <v>914</v>
      </c>
      <c r="F2365" s="51" t="s">
        <v>1654</v>
      </c>
      <c r="G2365" s="51" t="s">
        <v>3201</v>
      </c>
      <c r="H2365" s="51" t="s">
        <v>3202</v>
      </c>
    </row>
    <row r="2366" spans="1:8" x14ac:dyDescent="0.25">
      <c r="A2366" s="50" t="s">
        <v>11623</v>
      </c>
      <c r="B2366" s="50" t="s">
        <v>764</v>
      </c>
      <c r="C2366" s="50" t="s">
        <v>11624</v>
      </c>
      <c r="D2366" s="50">
        <v>1330</v>
      </c>
      <c r="E2366" s="50" t="s">
        <v>914</v>
      </c>
      <c r="G2366" s="51" t="s">
        <v>10813</v>
      </c>
      <c r="H2366" s="51" t="s">
        <v>10814</v>
      </c>
    </row>
    <row r="2367" spans="1:8" x14ac:dyDescent="0.25">
      <c r="A2367" s="50" t="s">
        <v>11625</v>
      </c>
      <c r="B2367" s="50" t="s">
        <v>764</v>
      </c>
      <c r="C2367" s="50" t="s">
        <v>11626</v>
      </c>
      <c r="D2367" s="50">
        <v>375</v>
      </c>
      <c r="E2367" s="50" t="s">
        <v>952</v>
      </c>
      <c r="F2367" s="51" t="s">
        <v>973</v>
      </c>
      <c r="G2367" s="51" t="s">
        <v>1947</v>
      </c>
      <c r="H2367" s="51" t="s">
        <v>1161</v>
      </c>
    </row>
    <row r="2368" spans="1:8" ht="60" x14ac:dyDescent="0.25">
      <c r="A2368" s="50" t="s">
        <v>11627</v>
      </c>
      <c r="B2368" s="50" t="s">
        <v>764</v>
      </c>
      <c r="C2368" s="50" t="s">
        <v>11628</v>
      </c>
      <c r="D2368" s="50">
        <v>2253</v>
      </c>
      <c r="E2368" s="50" t="s">
        <v>914</v>
      </c>
      <c r="F2368" s="51" t="s">
        <v>1301</v>
      </c>
      <c r="G2368" s="51" t="s">
        <v>6533</v>
      </c>
      <c r="H2368" s="51" t="s">
        <v>10819</v>
      </c>
    </row>
    <row r="2369" spans="1:8" ht="45" x14ac:dyDescent="0.25">
      <c r="A2369" s="50" t="s">
        <v>11629</v>
      </c>
      <c r="B2369" s="50" t="s">
        <v>764</v>
      </c>
      <c r="C2369" s="50" t="s">
        <v>11630</v>
      </c>
      <c r="D2369" s="50">
        <v>1626</v>
      </c>
      <c r="E2369" s="50" t="s">
        <v>914</v>
      </c>
      <c r="F2369" s="51" t="s">
        <v>1301</v>
      </c>
      <c r="G2369" s="51" t="s">
        <v>4864</v>
      </c>
      <c r="H2369" s="51" t="s">
        <v>1303</v>
      </c>
    </row>
    <row r="2370" spans="1:8" ht="45" x14ac:dyDescent="0.25">
      <c r="A2370" s="50" t="s">
        <v>11631</v>
      </c>
      <c r="B2370" s="50" t="s">
        <v>764</v>
      </c>
      <c r="C2370" s="50" t="s">
        <v>11632</v>
      </c>
      <c r="D2370" s="50">
        <v>5577</v>
      </c>
      <c r="E2370" s="50" t="s">
        <v>952</v>
      </c>
      <c r="F2370" s="51" t="s">
        <v>4399</v>
      </c>
      <c r="G2370" s="51" t="s">
        <v>4329</v>
      </c>
      <c r="H2370" s="51" t="s">
        <v>4400</v>
      </c>
    </row>
    <row r="2371" spans="1:8" x14ac:dyDescent="0.25">
      <c r="A2371" s="50" t="s">
        <v>11633</v>
      </c>
      <c r="B2371" s="50" t="s">
        <v>764</v>
      </c>
      <c r="C2371" s="50" t="s">
        <v>11634</v>
      </c>
      <c r="D2371" s="50">
        <v>3532</v>
      </c>
      <c r="E2371" s="50" t="s">
        <v>914</v>
      </c>
      <c r="G2371" s="51" t="s">
        <v>8932</v>
      </c>
      <c r="H2371" s="51" t="s">
        <v>10832</v>
      </c>
    </row>
    <row r="2372" spans="1:8" x14ac:dyDescent="0.25">
      <c r="A2372" s="50" t="s">
        <v>11635</v>
      </c>
      <c r="B2372" s="50" t="s">
        <v>764</v>
      </c>
      <c r="C2372" s="50" t="s">
        <v>11636</v>
      </c>
      <c r="D2372" s="50">
        <v>9161</v>
      </c>
      <c r="E2372" s="50" t="s">
        <v>914</v>
      </c>
      <c r="F2372" s="51" t="s">
        <v>1087</v>
      </c>
      <c r="G2372" s="51" t="s">
        <v>11637</v>
      </c>
      <c r="H2372" s="51" t="s">
        <v>1225</v>
      </c>
    </row>
    <row r="2373" spans="1:8" x14ac:dyDescent="0.25">
      <c r="A2373" s="52" t="s">
        <v>11638</v>
      </c>
      <c r="B2373" s="50" t="s">
        <v>764</v>
      </c>
      <c r="C2373" s="50" t="s">
        <v>11639</v>
      </c>
      <c r="D2373" s="50">
        <v>6221</v>
      </c>
      <c r="E2373" s="50" t="s">
        <v>914</v>
      </c>
      <c r="G2373" s="51" t="s">
        <v>11640</v>
      </c>
    </row>
    <row r="2374" spans="1:8" ht="60" x14ac:dyDescent="0.25">
      <c r="A2374" s="50" t="s">
        <v>11641</v>
      </c>
      <c r="B2374" s="50" t="s">
        <v>764</v>
      </c>
      <c r="C2374" s="50" t="s">
        <v>11642</v>
      </c>
      <c r="D2374" s="50">
        <v>4154</v>
      </c>
      <c r="E2374" s="50" t="s">
        <v>914</v>
      </c>
      <c r="F2374" s="51" t="s">
        <v>3729</v>
      </c>
      <c r="G2374" s="51" t="s">
        <v>10842</v>
      </c>
      <c r="H2374" s="51" t="s">
        <v>10843</v>
      </c>
    </row>
    <row r="2375" spans="1:8" ht="30" x14ac:dyDescent="0.25">
      <c r="A2375" s="50" t="s">
        <v>11643</v>
      </c>
      <c r="B2375" s="50" t="s">
        <v>764</v>
      </c>
      <c r="C2375" s="50" t="s">
        <v>11644</v>
      </c>
      <c r="D2375" s="50">
        <v>6475</v>
      </c>
      <c r="E2375" s="50" t="s">
        <v>914</v>
      </c>
      <c r="F2375" s="51" t="s">
        <v>973</v>
      </c>
      <c r="G2375" s="51" t="s">
        <v>5909</v>
      </c>
      <c r="H2375" s="51" t="s">
        <v>2131</v>
      </c>
    </row>
    <row r="2376" spans="1:8" x14ac:dyDescent="0.25">
      <c r="A2376" s="50" t="s">
        <v>11645</v>
      </c>
      <c r="B2376" s="50" t="s">
        <v>764</v>
      </c>
      <c r="C2376" s="50" t="s">
        <v>11646</v>
      </c>
      <c r="D2376" s="50">
        <v>840</v>
      </c>
      <c r="E2376" s="50" t="s">
        <v>914</v>
      </c>
      <c r="G2376" s="51" t="s">
        <v>11647</v>
      </c>
    </row>
    <row r="2377" spans="1:8" ht="60" x14ac:dyDescent="0.25">
      <c r="A2377" s="50" t="s">
        <v>11648</v>
      </c>
      <c r="B2377" s="50" t="s">
        <v>764</v>
      </c>
      <c r="C2377" s="50" t="s">
        <v>11649</v>
      </c>
      <c r="D2377" s="50">
        <v>3746</v>
      </c>
      <c r="E2377" s="50" t="s">
        <v>914</v>
      </c>
      <c r="F2377" s="51" t="s">
        <v>11650</v>
      </c>
      <c r="G2377" s="51" t="s">
        <v>11651</v>
      </c>
      <c r="H2377" s="51" t="s">
        <v>11652</v>
      </c>
    </row>
    <row r="2378" spans="1:8" x14ac:dyDescent="0.25">
      <c r="A2378" s="50" t="s">
        <v>11653</v>
      </c>
      <c r="B2378" s="50" t="s">
        <v>764</v>
      </c>
      <c r="C2378" s="50" t="s">
        <v>11654</v>
      </c>
      <c r="D2378" s="50">
        <v>5417</v>
      </c>
      <c r="E2378" s="50" t="s">
        <v>914</v>
      </c>
      <c r="G2378" s="51" t="s">
        <v>2263</v>
      </c>
      <c r="H2378" s="51" t="s">
        <v>11655</v>
      </c>
    </row>
    <row r="2379" spans="1:8" x14ac:dyDescent="0.25">
      <c r="A2379" s="50" t="s">
        <v>11656</v>
      </c>
      <c r="B2379" s="50" t="s">
        <v>764</v>
      </c>
      <c r="C2379" s="50" t="s">
        <v>11657</v>
      </c>
      <c r="D2379" s="50">
        <v>1458</v>
      </c>
      <c r="E2379" s="50" t="s">
        <v>914</v>
      </c>
      <c r="F2379" s="51" t="s">
        <v>11658</v>
      </c>
      <c r="G2379" s="51" t="s">
        <v>11659</v>
      </c>
      <c r="H2379" s="51" t="s">
        <v>11660</v>
      </c>
    </row>
    <row r="2380" spans="1:8" x14ac:dyDescent="0.25">
      <c r="A2380" s="50" t="s">
        <v>11661</v>
      </c>
      <c r="B2380" s="50" t="s">
        <v>764</v>
      </c>
      <c r="C2380" s="50" t="s">
        <v>11662</v>
      </c>
      <c r="D2380" s="50">
        <v>2353</v>
      </c>
      <c r="E2380" s="50" t="s">
        <v>914</v>
      </c>
      <c r="F2380" s="51" t="s">
        <v>11658</v>
      </c>
      <c r="G2380" s="51" t="s">
        <v>11659</v>
      </c>
      <c r="H2380" s="51" t="s">
        <v>11660</v>
      </c>
    </row>
    <row r="2381" spans="1:8" x14ac:dyDescent="0.25">
      <c r="A2381" s="50" t="s">
        <v>11663</v>
      </c>
      <c r="B2381" s="50" t="s">
        <v>764</v>
      </c>
      <c r="C2381" s="50" t="s">
        <v>11664</v>
      </c>
      <c r="D2381" s="50">
        <v>6138</v>
      </c>
      <c r="E2381" s="50" t="s">
        <v>914</v>
      </c>
      <c r="F2381" s="51" t="s">
        <v>2751</v>
      </c>
      <c r="G2381" s="51" t="s">
        <v>11591</v>
      </c>
      <c r="H2381" s="51" t="s">
        <v>11665</v>
      </c>
    </row>
    <row r="2382" spans="1:8" x14ac:dyDescent="0.25">
      <c r="A2382" s="50" t="s">
        <v>11666</v>
      </c>
      <c r="B2382" s="50" t="s">
        <v>764</v>
      </c>
      <c r="C2382" s="50" t="s">
        <v>11667</v>
      </c>
      <c r="D2382" s="50">
        <v>1720</v>
      </c>
      <c r="E2382" s="50" t="s">
        <v>914</v>
      </c>
      <c r="G2382" s="51" t="s">
        <v>9073</v>
      </c>
    </row>
    <row r="2383" spans="1:8" ht="60" x14ac:dyDescent="0.25">
      <c r="A2383" s="50" t="s">
        <v>11668</v>
      </c>
      <c r="B2383" s="50" t="s">
        <v>764</v>
      </c>
      <c r="C2383" s="50" t="s">
        <v>11669</v>
      </c>
      <c r="D2383" s="50">
        <v>5313</v>
      </c>
      <c r="E2383" s="50" t="s">
        <v>914</v>
      </c>
      <c r="F2383" s="51" t="s">
        <v>11670</v>
      </c>
      <c r="G2383" s="51" t="s">
        <v>4788</v>
      </c>
      <c r="H2383" s="51" t="s">
        <v>11671</v>
      </c>
    </row>
    <row r="2384" spans="1:8" x14ac:dyDescent="0.25">
      <c r="A2384" s="50" t="s">
        <v>11672</v>
      </c>
      <c r="B2384" s="50" t="s">
        <v>764</v>
      </c>
      <c r="C2384" s="50" t="s">
        <v>11673</v>
      </c>
      <c r="D2384" s="50">
        <v>360</v>
      </c>
      <c r="E2384" s="50" t="s">
        <v>914</v>
      </c>
      <c r="G2384" s="51" t="s">
        <v>1827</v>
      </c>
      <c r="H2384" s="51" t="s">
        <v>4748</v>
      </c>
    </row>
    <row r="2385" spans="1:8" x14ac:dyDescent="0.25">
      <c r="A2385" s="50" t="s">
        <v>11674</v>
      </c>
      <c r="B2385" s="50" t="s">
        <v>764</v>
      </c>
      <c r="C2385" s="50" t="s">
        <v>11675</v>
      </c>
      <c r="D2385" s="50">
        <v>1644</v>
      </c>
      <c r="E2385" s="50" t="s">
        <v>914</v>
      </c>
      <c r="F2385" s="51" t="s">
        <v>1654</v>
      </c>
      <c r="G2385" s="51" t="s">
        <v>4788</v>
      </c>
      <c r="H2385" s="51" t="s">
        <v>3202</v>
      </c>
    </row>
    <row r="2386" spans="1:8" ht="60" x14ac:dyDescent="0.25">
      <c r="A2386" s="50" t="s">
        <v>11676</v>
      </c>
      <c r="B2386" s="50" t="s">
        <v>764</v>
      </c>
      <c r="C2386" s="50" t="s">
        <v>11677</v>
      </c>
      <c r="D2386" s="50">
        <v>5205</v>
      </c>
      <c r="E2386" s="50" t="s">
        <v>914</v>
      </c>
      <c r="F2386" s="51" t="s">
        <v>11670</v>
      </c>
      <c r="G2386" s="51" t="s">
        <v>4674</v>
      </c>
      <c r="H2386" s="51" t="s">
        <v>11671</v>
      </c>
    </row>
    <row r="2387" spans="1:8" ht="45" x14ac:dyDescent="0.25">
      <c r="A2387" s="50" t="s">
        <v>11678</v>
      </c>
      <c r="B2387" s="50" t="s">
        <v>764</v>
      </c>
      <c r="C2387" s="50" t="s">
        <v>11679</v>
      </c>
      <c r="D2387" s="50">
        <v>14570</v>
      </c>
      <c r="E2387" s="50" t="s">
        <v>914</v>
      </c>
      <c r="F2387" s="51" t="s">
        <v>1654</v>
      </c>
      <c r="G2387" s="51" t="s">
        <v>2683</v>
      </c>
      <c r="H2387" s="51" t="s">
        <v>1656</v>
      </c>
    </row>
    <row r="2388" spans="1:8" ht="75" x14ac:dyDescent="0.25">
      <c r="A2388" s="50" t="s">
        <v>11680</v>
      </c>
      <c r="B2388" s="50" t="s">
        <v>764</v>
      </c>
      <c r="C2388" s="50" t="s">
        <v>11681</v>
      </c>
      <c r="D2388" s="50">
        <v>5266</v>
      </c>
      <c r="E2388" s="50" t="s">
        <v>914</v>
      </c>
      <c r="F2388" s="51" t="s">
        <v>11682</v>
      </c>
      <c r="G2388" s="51" t="s">
        <v>1549</v>
      </c>
      <c r="H2388" s="51" t="s">
        <v>11683</v>
      </c>
    </row>
    <row r="2389" spans="1:8" ht="45" x14ac:dyDescent="0.25">
      <c r="A2389" s="50" t="s">
        <v>11684</v>
      </c>
      <c r="B2389" s="50" t="s">
        <v>764</v>
      </c>
      <c r="C2389" s="50" t="s">
        <v>11685</v>
      </c>
      <c r="D2389" s="50">
        <v>6104</v>
      </c>
      <c r="E2389" s="50" t="s">
        <v>914</v>
      </c>
      <c r="F2389" s="51" t="s">
        <v>1654</v>
      </c>
      <c r="G2389" s="51" t="s">
        <v>2683</v>
      </c>
      <c r="H2389" s="51" t="s">
        <v>1656</v>
      </c>
    </row>
    <row r="2390" spans="1:8" x14ac:dyDescent="0.25">
      <c r="A2390" s="50" t="s">
        <v>11686</v>
      </c>
      <c r="B2390" s="50" t="s">
        <v>764</v>
      </c>
      <c r="C2390" s="50" t="s">
        <v>11687</v>
      </c>
      <c r="D2390" s="50">
        <v>5611</v>
      </c>
      <c r="E2390" s="50" t="s">
        <v>914</v>
      </c>
      <c r="G2390" s="51" t="s">
        <v>11688</v>
      </c>
      <c r="H2390" s="51" t="s">
        <v>11689</v>
      </c>
    </row>
    <row r="2391" spans="1:8" x14ac:dyDescent="0.25">
      <c r="A2391" s="50" t="s">
        <v>11690</v>
      </c>
      <c r="B2391" s="50" t="s">
        <v>764</v>
      </c>
      <c r="C2391" s="50" t="s">
        <v>11691</v>
      </c>
      <c r="D2391" s="50">
        <v>2895</v>
      </c>
      <c r="E2391" s="50" t="s">
        <v>914</v>
      </c>
      <c r="F2391" s="51" t="s">
        <v>973</v>
      </c>
      <c r="G2391" s="51" t="s">
        <v>6138</v>
      </c>
      <c r="H2391" s="51" t="s">
        <v>5663</v>
      </c>
    </row>
    <row r="2392" spans="1:8" x14ac:dyDescent="0.25">
      <c r="A2392" s="50" t="s">
        <v>11692</v>
      </c>
      <c r="B2392" s="50" t="s">
        <v>764</v>
      </c>
      <c r="C2392" s="50" t="s">
        <v>11693</v>
      </c>
      <c r="D2392" s="50">
        <v>2654</v>
      </c>
      <c r="E2392" s="50" t="s">
        <v>914</v>
      </c>
      <c r="G2392" s="51" t="s">
        <v>11694</v>
      </c>
      <c r="H2392" s="51" t="s">
        <v>9679</v>
      </c>
    </row>
    <row r="2393" spans="1:8" x14ac:dyDescent="0.25">
      <c r="A2393" s="50" t="s">
        <v>11695</v>
      </c>
      <c r="B2393" s="50" t="s">
        <v>764</v>
      </c>
      <c r="C2393" s="50" t="s">
        <v>11696</v>
      </c>
      <c r="D2393" s="50">
        <v>2765</v>
      </c>
      <c r="E2393" s="50" t="s">
        <v>914</v>
      </c>
      <c r="F2393" s="51" t="s">
        <v>11697</v>
      </c>
      <c r="G2393" s="51" t="s">
        <v>11698</v>
      </c>
      <c r="H2393" s="51" t="s">
        <v>11699</v>
      </c>
    </row>
    <row r="2394" spans="1:8" x14ac:dyDescent="0.25">
      <c r="A2394" s="50" t="s">
        <v>11700</v>
      </c>
      <c r="B2394" s="50" t="s">
        <v>764</v>
      </c>
      <c r="C2394" s="50" t="s">
        <v>11701</v>
      </c>
      <c r="D2394" s="50">
        <v>3788</v>
      </c>
      <c r="E2394" s="50" t="s">
        <v>914</v>
      </c>
      <c r="F2394" s="51" t="s">
        <v>973</v>
      </c>
      <c r="G2394" s="51" t="s">
        <v>6138</v>
      </c>
      <c r="H2394" s="51" t="s">
        <v>5663</v>
      </c>
    </row>
    <row r="2395" spans="1:8" x14ac:dyDescent="0.25">
      <c r="A2395" s="50" t="s">
        <v>11702</v>
      </c>
      <c r="B2395" s="50" t="s">
        <v>764</v>
      </c>
      <c r="C2395" s="50" t="s">
        <v>11703</v>
      </c>
      <c r="D2395" s="50">
        <v>3184</v>
      </c>
      <c r="E2395" s="50" t="s">
        <v>914</v>
      </c>
      <c r="F2395" s="51" t="s">
        <v>973</v>
      </c>
      <c r="G2395" s="51" t="s">
        <v>6138</v>
      </c>
      <c r="H2395" s="51" t="s">
        <v>5663</v>
      </c>
    </row>
    <row r="2396" spans="1:8" ht="90" x14ac:dyDescent="0.25">
      <c r="A2396" s="50" t="s">
        <v>11704</v>
      </c>
      <c r="B2396" s="50" t="s">
        <v>764</v>
      </c>
      <c r="C2396" s="50" t="s">
        <v>11705</v>
      </c>
      <c r="D2396" s="50">
        <v>4763</v>
      </c>
      <c r="E2396" s="50" t="s">
        <v>914</v>
      </c>
      <c r="F2396" s="51" t="s">
        <v>4356</v>
      </c>
      <c r="G2396" s="51" t="s">
        <v>3000</v>
      </c>
      <c r="H2396" s="51" t="s">
        <v>11706</v>
      </c>
    </row>
    <row r="2397" spans="1:8" x14ac:dyDescent="0.25">
      <c r="A2397" s="50" t="s">
        <v>11707</v>
      </c>
      <c r="B2397" s="50" t="s">
        <v>764</v>
      </c>
      <c r="C2397" s="50" t="s">
        <v>11708</v>
      </c>
      <c r="D2397" s="50">
        <v>4617</v>
      </c>
      <c r="E2397" s="50" t="s">
        <v>914</v>
      </c>
      <c r="F2397" s="51" t="s">
        <v>973</v>
      </c>
      <c r="G2397" s="51" t="s">
        <v>6138</v>
      </c>
      <c r="H2397" s="51" t="s">
        <v>5663</v>
      </c>
    </row>
    <row r="2398" spans="1:8" ht="90" x14ac:dyDescent="0.25">
      <c r="A2398" s="50" t="s">
        <v>11709</v>
      </c>
      <c r="B2398" s="50" t="s">
        <v>764</v>
      </c>
      <c r="C2398" s="50" t="s">
        <v>11710</v>
      </c>
      <c r="D2398" s="50">
        <v>4663</v>
      </c>
      <c r="E2398" s="50" t="s">
        <v>914</v>
      </c>
      <c r="F2398" s="51" t="s">
        <v>11711</v>
      </c>
      <c r="G2398" s="51" t="s">
        <v>1831</v>
      </c>
      <c r="H2398" s="51" t="s">
        <v>7437</v>
      </c>
    </row>
    <row r="2399" spans="1:8" ht="90" x14ac:dyDescent="0.25">
      <c r="A2399" s="50" t="s">
        <v>11712</v>
      </c>
      <c r="B2399" s="50" t="s">
        <v>764</v>
      </c>
      <c r="C2399" s="50" t="s">
        <v>11713</v>
      </c>
      <c r="D2399" s="50">
        <v>7542</v>
      </c>
      <c r="E2399" s="50" t="s">
        <v>914</v>
      </c>
      <c r="F2399" s="51" t="s">
        <v>4356</v>
      </c>
      <c r="G2399" s="51" t="s">
        <v>3000</v>
      </c>
      <c r="H2399" s="51" t="s">
        <v>7437</v>
      </c>
    </row>
    <row r="2400" spans="1:8" ht="75" x14ac:dyDescent="0.25">
      <c r="A2400" s="50" t="s">
        <v>11714</v>
      </c>
      <c r="B2400" s="50" t="s">
        <v>764</v>
      </c>
      <c r="C2400" s="50" t="s">
        <v>11715</v>
      </c>
      <c r="D2400" s="50">
        <v>3912</v>
      </c>
      <c r="E2400" s="50" t="s">
        <v>914</v>
      </c>
      <c r="F2400" s="51" t="s">
        <v>4605</v>
      </c>
      <c r="G2400" s="51" t="s">
        <v>3000</v>
      </c>
      <c r="H2400" s="51" t="s">
        <v>11716</v>
      </c>
    </row>
    <row r="2401" spans="1:8" ht="90" x14ac:dyDescent="0.25">
      <c r="A2401" s="50" t="s">
        <v>11717</v>
      </c>
      <c r="B2401" s="50" t="s">
        <v>764</v>
      </c>
      <c r="C2401" s="50" t="s">
        <v>11718</v>
      </c>
      <c r="D2401" s="50">
        <v>4528</v>
      </c>
      <c r="E2401" s="50" t="s">
        <v>914</v>
      </c>
      <c r="F2401" s="51" t="s">
        <v>4356</v>
      </c>
      <c r="G2401" s="51" t="s">
        <v>1549</v>
      </c>
      <c r="H2401" s="51" t="s">
        <v>7437</v>
      </c>
    </row>
    <row r="2402" spans="1:8" x14ac:dyDescent="0.25">
      <c r="A2402" s="50" t="s">
        <v>11719</v>
      </c>
      <c r="B2402" s="50" t="s">
        <v>764</v>
      </c>
      <c r="C2402" s="50" t="s">
        <v>11720</v>
      </c>
      <c r="D2402" s="50">
        <v>2397</v>
      </c>
      <c r="E2402" s="50" t="s">
        <v>914</v>
      </c>
      <c r="G2402" s="51" t="s">
        <v>4788</v>
      </c>
      <c r="H2402" s="51" t="s">
        <v>3113</v>
      </c>
    </row>
    <row r="2403" spans="1:8" x14ac:dyDescent="0.25">
      <c r="A2403" s="50" t="s">
        <v>11721</v>
      </c>
      <c r="B2403" s="50" t="s">
        <v>764</v>
      </c>
      <c r="C2403" s="50" t="s">
        <v>11722</v>
      </c>
      <c r="D2403" s="50">
        <v>3301</v>
      </c>
      <c r="E2403" s="50" t="s">
        <v>914</v>
      </c>
      <c r="F2403" s="51" t="s">
        <v>973</v>
      </c>
      <c r="G2403" s="51" t="s">
        <v>6138</v>
      </c>
      <c r="H2403" s="51" t="s">
        <v>5663</v>
      </c>
    </row>
    <row r="2404" spans="1:8" x14ac:dyDescent="0.25">
      <c r="A2404" s="50" t="s">
        <v>11723</v>
      </c>
      <c r="B2404" s="50" t="s">
        <v>764</v>
      </c>
      <c r="C2404" s="50" t="s">
        <v>11724</v>
      </c>
      <c r="D2404" s="50">
        <v>718</v>
      </c>
      <c r="E2404" s="50" t="s">
        <v>914</v>
      </c>
      <c r="G2404" s="51" t="s">
        <v>11725</v>
      </c>
    </row>
    <row r="2405" spans="1:8" x14ac:dyDescent="0.25">
      <c r="A2405" s="50" t="s">
        <v>11726</v>
      </c>
      <c r="B2405" s="50" t="s">
        <v>764</v>
      </c>
      <c r="C2405" s="50" t="s">
        <v>11727</v>
      </c>
      <c r="D2405" s="50">
        <v>2558</v>
      </c>
      <c r="E2405" s="50" t="s">
        <v>914</v>
      </c>
      <c r="G2405" s="51" t="s">
        <v>1930</v>
      </c>
    </row>
    <row r="2406" spans="1:8" x14ac:dyDescent="0.25">
      <c r="A2406" s="50" t="s">
        <v>11728</v>
      </c>
      <c r="B2406" s="50" t="s">
        <v>764</v>
      </c>
      <c r="C2406" s="50" t="s">
        <v>11729</v>
      </c>
      <c r="D2406" s="50">
        <v>3021</v>
      </c>
      <c r="E2406" s="50" t="s">
        <v>914</v>
      </c>
      <c r="G2406" s="51" t="s">
        <v>7872</v>
      </c>
      <c r="H2406" s="51" t="s">
        <v>7873</v>
      </c>
    </row>
    <row r="2407" spans="1:8" x14ac:dyDescent="0.25">
      <c r="A2407" s="50" t="s">
        <v>11730</v>
      </c>
      <c r="B2407" s="50" t="s">
        <v>764</v>
      </c>
      <c r="C2407" s="50" t="s">
        <v>11731</v>
      </c>
      <c r="D2407" s="50">
        <v>4964</v>
      </c>
      <c r="E2407" s="50" t="s">
        <v>914</v>
      </c>
      <c r="G2407" s="51" t="s">
        <v>11732</v>
      </c>
    </row>
    <row r="2408" spans="1:8" ht="45" x14ac:dyDescent="0.25">
      <c r="A2408" s="50" t="s">
        <v>11733</v>
      </c>
      <c r="B2408" s="50" t="s">
        <v>764</v>
      </c>
      <c r="C2408" s="50" t="s">
        <v>11734</v>
      </c>
      <c r="D2408" s="50">
        <v>4192</v>
      </c>
      <c r="E2408" s="50" t="s">
        <v>914</v>
      </c>
      <c r="F2408" s="51" t="s">
        <v>1654</v>
      </c>
      <c r="G2408" s="51" t="s">
        <v>4674</v>
      </c>
      <c r="H2408" s="51" t="s">
        <v>1656</v>
      </c>
    </row>
    <row r="2409" spans="1:8" ht="45" x14ac:dyDescent="0.25">
      <c r="A2409" s="50" t="s">
        <v>11735</v>
      </c>
      <c r="B2409" s="50" t="s">
        <v>764</v>
      </c>
      <c r="C2409" s="50" t="s">
        <v>11736</v>
      </c>
      <c r="D2409" s="50">
        <v>4363</v>
      </c>
      <c r="E2409" s="50" t="s">
        <v>914</v>
      </c>
      <c r="F2409" s="51" t="s">
        <v>1654</v>
      </c>
      <c r="G2409" s="51" t="s">
        <v>4788</v>
      </c>
      <c r="H2409" s="51" t="s">
        <v>11737</v>
      </c>
    </row>
    <row r="2410" spans="1:8" ht="45" x14ac:dyDescent="0.25">
      <c r="A2410" s="50" t="s">
        <v>11738</v>
      </c>
      <c r="B2410" s="50" t="s">
        <v>764</v>
      </c>
      <c r="C2410" s="50" t="s">
        <v>11739</v>
      </c>
      <c r="D2410" s="50">
        <v>4209</v>
      </c>
      <c r="E2410" s="50" t="s">
        <v>914</v>
      </c>
      <c r="F2410" s="51" t="s">
        <v>1654</v>
      </c>
      <c r="G2410" s="51" t="s">
        <v>4788</v>
      </c>
      <c r="H2410" s="51" t="s">
        <v>1656</v>
      </c>
    </row>
    <row r="2411" spans="1:8" ht="60" x14ac:dyDescent="0.25">
      <c r="A2411" s="50" t="s">
        <v>11740</v>
      </c>
      <c r="B2411" s="50" t="s">
        <v>764</v>
      </c>
      <c r="C2411" s="50" t="s">
        <v>11741</v>
      </c>
      <c r="D2411" s="50">
        <v>3887</v>
      </c>
      <c r="E2411" s="50" t="s">
        <v>914</v>
      </c>
      <c r="F2411" s="51" t="s">
        <v>2424</v>
      </c>
      <c r="G2411" s="51" t="s">
        <v>11742</v>
      </c>
      <c r="H2411" s="51" t="s">
        <v>11743</v>
      </c>
    </row>
    <row r="2412" spans="1:8" x14ac:dyDescent="0.25">
      <c r="A2412" s="50" t="s">
        <v>11744</v>
      </c>
      <c r="B2412" s="50" t="s">
        <v>764</v>
      </c>
      <c r="C2412" s="50" t="s">
        <v>11745</v>
      </c>
      <c r="D2412" s="50">
        <v>2266</v>
      </c>
      <c r="E2412" s="50" t="s">
        <v>914</v>
      </c>
      <c r="G2412" s="51" t="s">
        <v>7037</v>
      </c>
      <c r="H2412" s="51" t="s">
        <v>2006</v>
      </c>
    </row>
    <row r="2413" spans="1:8" x14ac:dyDescent="0.25">
      <c r="A2413" s="50" t="s">
        <v>11746</v>
      </c>
      <c r="B2413" s="50" t="s">
        <v>764</v>
      </c>
      <c r="C2413" s="50" t="s">
        <v>11747</v>
      </c>
      <c r="D2413" s="50">
        <v>288</v>
      </c>
      <c r="E2413" s="50" t="s">
        <v>914</v>
      </c>
      <c r="F2413" s="51" t="s">
        <v>991</v>
      </c>
      <c r="G2413" s="51" t="s">
        <v>1852</v>
      </c>
      <c r="H2413" s="51" t="s">
        <v>1723</v>
      </c>
    </row>
    <row r="2414" spans="1:8" ht="45" x14ac:dyDescent="0.25">
      <c r="A2414" s="50" t="s">
        <v>11748</v>
      </c>
      <c r="B2414" s="50" t="s">
        <v>764</v>
      </c>
      <c r="C2414" s="50" t="s">
        <v>11749</v>
      </c>
      <c r="D2414" s="50">
        <v>3911</v>
      </c>
      <c r="E2414" s="50" t="s">
        <v>914</v>
      </c>
      <c r="F2414" s="51" t="s">
        <v>11750</v>
      </c>
      <c r="G2414" s="51" t="s">
        <v>2401</v>
      </c>
      <c r="H2414" s="51" t="s">
        <v>11751</v>
      </c>
    </row>
    <row r="2415" spans="1:8" x14ac:dyDescent="0.25">
      <c r="A2415" s="50" t="s">
        <v>11752</v>
      </c>
      <c r="B2415" s="50" t="s">
        <v>764</v>
      </c>
      <c r="C2415" s="50" t="s">
        <v>11753</v>
      </c>
      <c r="D2415" s="50">
        <v>3018</v>
      </c>
      <c r="E2415" s="50" t="s">
        <v>1062</v>
      </c>
      <c r="G2415" s="51" t="s">
        <v>1063</v>
      </c>
      <c r="H2415" s="51" t="s">
        <v>11754</v>
      </c>
    </row>
    <row r="2416" spans="1:8" x14ac:dyDescent="0.25">
      <c r="A2416" s="50" t="s">
        <v>11755</v>
      </c>
      <c r="B2416" s="50" t="s">
        <v>764</v>
      </c>
      <c r="C2416" s="50" t="s">
        <v>11756</v>
      </c>
      <c r="D2416" s="50">
        <v>1527</v>
      </c>
      <c r="E2416" s="50" t="s">
        <v>914</v>
      </c>
      <c r="G2416" s="51" t="s">
        <v>8849</v>
      </c>
    </row>
    <row r="2417" spans="1:8" x14ac:dyDescent="0.25">
      <c r="A2417" s="50" t="s">
        <v>11757</v>
      </c>
      <c r="B2417" s="50" t="s">
        <v>764</v>
      </c>
      <c r="C2417" s="50" t="s">
        <v>11758</v>
      </c>
      <c r="D2417" s="50">
        <v>643</v>
      </c>
      <c r="E2417" s="50" t="s">
        <v>914</v>
      </c>
      <c r="G2417" s="51" t="s">
        <v>11759</v>
      </c>
    </row>
    <row r="2418" spans="1:8" x14ac:dyDescent="0.25">
      <c r="A2418" s="50" t="s">
        <v>11760</v>
      </c>
      <c r="B2418" s="50" t="s">
        <v>764</v>
      </c>
      <c r="C2418" s="50" t="s">
        <v>11761</v>
      </c>
      <c r="D2418" s="50">
        <v>3967</v>
      </c>
      <c r="E2418" s="50" t="s">
        <v>952</v>
      </c>
      <c r="F2418" s="51" t="s">
        <v>973</v>
      </c>
      <c r="G2418" s="51" t="s">
        <v>1947</v>
      </c>
      <c r="H2418" s="51" t="s">
        <v>1161</v>
      </c>
    </row>
    <row r="2419" spans="1:8" x14ac:dyDescent="0.25">
      <c r="A2419" s="50" t="s">
        <v>11762</v>
      </c>
      <c r="B2419" s="50" t="s">
        <v>764</v>
      </c>
      <c r="C2419" s="50" t="s">
        <v>11763</v>
      </c>
      <c r="D2419" s="50">
        <v>501</v>
      </c>
      <c r="E2419" s="50" t="s">
        <v>914</v>
      </c>
      <c r="G2419" s="51" t="s">
        <v>4482</v>
      </c>
    </row>
    <row r="2420" spans="1:8" x14ac:dyDescent="0.25">
      <c r="A2420" s="50" t="s">
        <v>11764</v>
      </c>
      <c r="B2420" s="50" t="s">
        <v>764</v>
      </c>
      <c r="C2420" s="50" t="s">
        <v>11765</v>
      </c>
      <c r="D2420" s="50">
        <v>1577</v>
      </c>
      <c r="E2420" s="50" t="s">
        <v>914</v>
      </c>
      <c r="G2420" s="51" t="s">
        <v>11766</v>
      </c>
      <c r="H2420" s="51" t="s">
        <v>11767</v>
      </c>
    </row>
    <row r="2421" spans="1:8" ht="60" x14ac:dyDescent="0.25">
      <c r="A2421" s="50" t="s">
        <v>11768</v>
      </c>
      <c r="B2421" s="50" t="s">
        <v>764</v>
      </c>
      <c r="C2421" s="50" t="s">
        <v>11769</v>
      </c>
      <c r="D2421" s="50">
        <v>3083</v>
      </c>
      <c r="E2421" s="50" t="s">
        <v>914</v>
      </c>
      <c r="F2421" s="51" t="s">
        <v>11770</v>
      </c>
      <c r="G2421" s="51" t="s">
        <v>11771</v>
      </c>
      <c r="H2421" s="51" t="s">
        <v>11772</v>
      </c>
    </row>
    <row r="2422" spans="1:8" ht="30" x14ac:dyDescent="0.25">
      <c r="A2422" s="50" t="s">
        <v>11773</v>
      </c>
      <c r="B2422" s="50" t="s">
        <v>764</v>
      </c>
      <c r="C2422" s="50" t="s">
        <v>11774</v>
      </c>
      <c r="D2422" s="50">
        <v>32895</v>
      </c>
      <c r="E2422" s="50" t="s">
        <v>914</v>
      </c>
      <c r="F2422" s="51" t="s">
        <v>973</v>
      </c>
      <c r="G2422" s="51" t="s">
        <v>3993</v>
      </c>
      <c r="H2422" s="51" t="s">
        <v>3994</v>
      </c>
    </row>
    <row r="2424" spans="1:8" x14ac:dyDescent="0.25">
      <c r="A2424" s="53" t="s">
        <v>903</v>
      </c>
    </row>
    <row r="2425" spans="1:8" x14ac:dyDescent="0.25">
      <c r="A2425" s="50" t="s">
        <v>11775</v>
      </c>
    </row>
    <row r="2426" spans="1:8" ht="45" x14ac:dyDescent="0.25">
      <c r="A2426" s="50" t="s">
        <v>11776</v>
      </c>
      <c r="B2426" s="50" t="s">
        <v>550</v>
      </c>
      <c r="C2426" s="50" t="s">
        <v>11777</v>
      </c>
      <c r="D2426" s="50">
        <v>3437</v>
      </c>
      <c r="E2426" s="50" t="s">
        <v>914</v>
      </c>
      <c r="F2426" s="51" t="s">
        <v>1654</v>
      </c>
      <c r="G2426" s="51" t="s">
        <v>1655</v>
      </c>
      <c r="H2426" s="51" t="s">
        <v>1656</v>
      </c>
    </row>
    <row r="2427" spans="1:8" ht="45" x14ac:dyDescent="0.25">
      <c r="A2427" s="50" t="s">
        <v>11778</v>
      </c>
      <c r="B2427" s="50" t="s">
        <v>550</v>
      </c>
      <c r="C2427" s="50" t="s">
        <v>11779</v>
      </c>
      <c r="D2427" s="50">
        <v>5376</v>
      </c>
      <c r="E2427" s="50" t="s">
        <v>914</v>
      </c>
      <c r="F2427" s="51" t="s">
        <v>1654</v>
      </c>
      <c r="G2427" s="51" t="s">
        <v>1655</v>
      </c>
      <c r="H2427" s="51" t="s">
        <v>1656</v>
      </c>
    </row>
    <row r="2428" spans="1:8" x14ac:dyDescent="0.25">
      <c r="A2428" s="50" t="s">
        <v>11780</v>
      </c>
      <c r="B2428" s="50" t="s">
        <v>550</v>
      </c>
      <c r="C2428" s="50" t="s">
        <v>11781</v>
      </c>
      <c r="D2428" s="50">
        <v>650</v>
      </c>
      <c r="E2428" s="50" t="s">
        <v>914</v>
      </c>
      <c r="G2428" s="51" t="s">
        <v>1655</v>
      </c>
    </row>
    <row r="2429" spans="1:8" x14ac:dyDescent="0.25">
      <c r="A2429" s="50" t="s">
        <v>11782</v>
      </c>
      <c r="B2429" s="50" t="s">
        <v>550</v>
      </c>
      <c r="C2429" s="50" t="s">
        <v>11783</v>
      </c>
      <c r="D2429" s="50">
        <v>1681</v>
      </c>
      <c r="E2429" s="50" t="s">
        <v>1062</v>
      </c>
      <c r="G2429" s="51" t="s">
        <v>11784</v>
      </c>
    </row>
    <row r="2430" spans="1:8" x14ac:dyDescent="0.25">
      <c r="A2430" s="50" t="s">
        <v>11785</v>
      </c>
      <c r="B2430" s="50" t="s">
        <v>550</v>
      </c>
      <c r="C2430" s="50" t="s">
        <v>11786</v>
      </c>
      <c r="D2430" s="50">
        <v>549</v>
      </c>
      <c r="E2430" s="50" t="s">
        <v>914</v>
      </c>
      <c r="G2430" s="51" t="s">
        <v>1389</v>
      </c>
    </row>
    <row r="2431" spans="1:8" x14ac:dyDescent="0.25">
      <c r="A2431" s="50" t="s">
        <v>11787</v>
      </c>
      <c r="B2431" s="50" t="s">
        <v>550</v>
      </c>
      <c r="C2431" s="50" t="s">
        <v>11788</v>
      </c>
      <c r="D2431" s="50">
        <v>3895</v>
      </c>
      <c r="E2431" s="50" t="s">
        <v>914</v>
      </c>
      <c r="G2431" s="51" t="s">
        <v>6710</v>
      </c>
      <c r="H2431" s="51" t="s">
        <v>5074</v>
      </c>
    </row>
    <row r="2432" spans="1:8" ht="30" x14ac:dyDescent="0.25">
      <c r="A2432" s="50" t="s">
        <v>11789</v>
      </c>
      <c r="B2432" s="50" t="s">
        <v>550</v>
      </c>
      <c r="C2432" s="50" t="s">
        <v>11790</v>
      </c>
      <c r="D2432" s="50">
        <v>1626</v>
      </c>
      <c r="E2432" s="50" t="s">
        <v>914</v>
      </c>
      <c r="F2432" s="51" t="s">
        <v>11791</v>
      </c>
      <c r="G2432" s="51" t="s">
        <v>2414</v>
      </c>
      <c r="H2432" s="51" t="s">
        <v>11792</v>
      </c>
    </row>
    <row r="2433" spans="1:8" x14ac:dyDescent="0.25">
      <c r="A2433" s="50" t="s">
        <v>11793</v>
      </c>
      <c r="B2433" s="50" t="s">
        <v>550</v>
      </c>
      <c r="C2433" s="50" t="s">
        <v>11794</v>
      </c>
      <c r="D2433" s="50">
        <v>3267</v>
      </c>
      <c r="E2433" s="50" t="s">
        <v>914</v>
      </c>
      <c r="F2433" s="51" t="s">
        <v>2228</v>
      </c>
      <c r="G2433" s="51" t="s">
        <v>2229</v>
      </c>
      <c r="H2433" s="51" t="s">
        <v>2230</v>
      </c>
    </row>
    <row r="2434" spans="1:8" ht="30" x14ac:dyDescent="0.25">
      <c r="A2434" s="50" t="s">
        <v>11795</v>
      </c>
      <c r="B2434" s="50" t="s">
        <v>550</v>
      </c>
      <c r="C2434" s="50" t="s">
        <v>11796</v>
      </c>
      <c r="D2434" s="50">
        <v>1053</v>
      </c>
      <c r="E2434" s="50" t="s">
        <v>914</v>
      </c>
      <c r="G2434" s="51" t="s">
        <v>4275</v>
      </c>
      <c r="H2434" s="51" t="s">
        <v>4276</v>
      </c>
    </row>
    <row r="2435" spans="1:8" ht="45" x14ac:dyDescent="0.25">
      <c r="A2435" s="50" t="s">
        <v>11797</v>
      </c>
      <c r="B2435" s="50" t="s">
        <v>550</v>
      </c>
      <c r="C2435" s="50" t="s">
        <v>11798</v>
      </c>
      <c r="D2435" s="50">
        <v>6259</v>
      </c>
      <c r="E2435" s="50" t="s">
        <v>914</v>
      </c>
      <c r="F2435" s="51" t="s">
        <v>11799</v>
      </c>
      <c r="G2435" s="51" t="s">
        <v>11799</v>
      </c>
      <c r="H2435" s="51" t="s">
        <v>11800</v>
      </c>
    </row>
    <row r="2436" spans="1:8" x14ac:dyDescent="0.25">
      <c r="A2436" s="50" t="s">
        <v>11801</v>
      </c>
      <c r="B2436" s="50" t="s">
        <v>550</v>
      </c>
      <c r="C2436" s="50" t="s">
        <v>11802</v>
      </c>
      <c r="D2436" s="50">
        <v>3654</v>
      </c>
      <c r="E2436" s="50" t="s">
        <v>914</v>
      </c>
      <c r="F2436" s="51" t="s">
        <v>1253</v>
      </c>
      <c r="G2436" s="51" t="s">
        <v>1684</v>
      </c>
      <c r="H2436" s="51" t="s">
        <v>1255</v>
      </c>
    </row>
    <row r="2437" spans="1:8" ht="30" x14ac:dyDescent="0.25">
      <c r="A2437" s="50" t="s">
        <v>11803</v>
      </c>
      <c r="B2437" s="50" t="s">
        <v>550</v>
      </c>
      <c r="C2437" s="50" t="s">
        <v>11804</v>
      </c>
      <c r="D2437" s="50">
        <v>4388</v>
      </c>
      <c r="E2437" s="50" t="s">
        <v>914</v>
      </c>
      <c r="F2437" s="51" t="s">
        <v>11805</v>
      </c>
      <c r="G2437" s="51" t="s">
        <v>11806</v>
      </c>
      <c r="H2437" s="51" t="s">
        <v>11807</v>
      </c>
    </row>
    <row r="2438" spans="1:8" ht="45" x14ac:dyDescent="0.25">
      <c r="A2438" s="50" t="s">
        <v>11808</v>
      </c>
      <c r="B2438" s="50" t="s">
        <v>550</v>
      </c>
      <c r="C2438" s="50" t="s">
        <v>11809</v>
      </c>
      <c r="D2438" s="50">
        <v>9944</v>
      </c>
      <c r="E2438" s="50" t="s">
        <v>914</v>
      </c>
      <c r="F2438" s="51" t="s">
        <v>1654</v>
      </c>
      <c r="G2438" s="51" t="s">
        <v>7586</v>
      </c>
      <c r="H2438" s="51" t="s">
        <v>1656</v>
      </c>
    </row>
    <row r="2439" spans="1:8" x14ac:dyDescent="0.25">
      <c r="A2439" s="50" t="s">
        <v>11810</v>
      </c>
      <c r="B2439" s="50" t="s">
        <v>550</v>
      </c>
      <c r="C2439" s="50" t="s">
        <v>11811</v>
      </c>
      <c r="D2439" s="50">
        <v>1384</v>
      </c>
      <c r="E2439" s="50" t="s">
        <v>914</v>
      </c>
      <c r="F2439" s="51" t="s">
        <v>973</v>
      </c>
      <c r="G2439" s="51" t="s">
        <v>11812</v>
      </c>
      <c r="H2439" s="51" t="s">
        <v>973</v>
      </c>
    </row>
    <row r="2440" spans="1:8" ht="60" x14ac:dyDescent="0.25">
      <c r="A2440" s="50" t="s">
        <v>11813</v>
      </c>
      <c r="B2440" s="50" t="s">
        <v>550</v>
      </c>
      <c r="C2440" s="50" t="s">
        <v>11814</v>
      </c>
      <c r="D2440" s="50">
        <v>4695</v>
      </c>
      <c r="E2440" s="50" t="s">
        <v>914</v>
      </c>
      <c r="F2440" s="51" t="s">
        <v>1553</v>
      </c>
      <c r="G2440" s="51" t="s">
        <v>9836</v>
      </c>
      <c r="H2440" s="51" t="s">
        <v>11815</v>
      </c>
    </row>
    <row r="2441" spans="1:8" x14ac:dyDescent="0.25">
      <c r="A2441" s="50" t="s">
        <v>11816</v>
      </c>
      <c r="B2441" s="50" t="s">
        <v>550</v>
      </c>
      <c r="C2441" s="50" t="s">
        <v>11817</v>
      </c>
      <c r="D2441" s="50">
        <v>3521</v>
      </c>
      <c r="E2441" s="50" t="s">
        <v>914</v>
      </c>
      <c r="F2441" s="51" t="s">
        <v>1713</v>
      </c>
      <c r="G2441" s="51" t="s">
        <v>2578</v>
      </c>
      <c r="H2441" s="51" t="s">
        <v>2579</v>
      </c>
    </row>
    <row r="2442" spans="1:8" x14ac:dyDescent="0.25">
      <c r="A2442" s="50" t="s">
        <v>11818</v>
      </c>
      <c r="B2442" s="50" t="s">
        <v>550</v>
      </c>
      <c r="C2442" s="50" t="s">
        <v>11819</v>
      </c>
      <c r="D2442" s="50">
        <v>766</v>
      </c>
      <c r="E2442" s="50" t="s">
        <v>914</v>
      </c>
      <c r="G2442" s="51" t="s">
        <v>11820</v>
      </c>
    </row>
    <row r="2443" spans="1:8" x14ac:dyDescent="0.25">
      <c r="A2443" s="50" t="s">
        <v>11821</v>
      </c>
      <c r="B2443" s="50" t="s">
        <v>550</v>
      </c>
      <c r="C2443" s="50" t="s">
        <v>11822</v>
      </c>
      <c r="D2443" s="50">
        <v>5849</v>
      </c>
      <c r="E2443" s="50" t="s">
        <v>914</v>
      </c>
      <c r="F2443" s="51" t="s">
        <v>1005</v>
      </c>
      <c r="G2443" s="51" t="s">
        <v>1006</v>
      </c>
      <c r="H2443" s="51" t="s">
        <v>1007</v>
      </c>
    </row>
    <row r="2444" spans="1:8" x14ac:dyDescent="0.25">
      <c r="A2444" s="50" t="s">
        <v>11823</v>
      </c>
      <c r="B2444" s="50" t="s">
        <v>550</v>
      </c>
      <c r="C2444" s="50" t="s">
        <v>11824</v>
      </c>
      <c r="D2444" s="50">
        <v>1324</v>
      </c>
      <c r="E2444" s="50" t="s">
        <v>914</v>
      </c>
      <c r="G2444" s="51" t="s">
        <v>11825</v>
      </c>
      <c r="H2444" s="51" t="s">
        <v>11826</v>
      </c>
    </row>
    <row r="2445" spans="1:8" ht="45" x14ac:dyDescent="0.25">
      <c r="A2445" s="50" t="s">
        <v>11827</v>
      </c>
      <c r="B2445" s="50" t="s">
        <v>550</v>
      </c>
      <c r="C2445" s="50" t="s">
        <v>11828</v>
      </c>
      <c r="D2445" s="50">
        <v>1841</v>
      </c>
      <c r="E2445" s="50" t="s">
        <v>914</v>
      </c>
      <c r="F2445" s="51" t="s">
        <v>1654</v>
      </c>
      <c r="G2445" s="51" t="s">
        <v>5054</v>
      </c>
      <c r="H2445" s="51" t="s">
        <v>1656</v>
      </c>
    </row>
    <row r="2446" spans="1:8" x14ac:dyDescent="0.25">
      <c r="A2446" s="50" t="s">
        <v>11829</v>
      </c>
      <c r="B2446" s="50" t="s">
        <v>550</v>
      </c>
      <c r="C2446" s="50" t="s">
        <v>11830</v>
      </c>
      <c r="D2446" s="50">
        <v>668</v>
      </c>
      <c r="E2446" s="50" t="s">
        <v>914</v>
      </c>
      <c r="G2446" s="51" t="s">
        <v>11831</v>
      </c>
    </row>
    <row r="2447" spans="1:8" x14ac:dyDescent="0.25">
      <c r="A2447" s="50" t="s">
        <v>11832</v>
      </c>
      <c r="B2447" s="50" t="s">
        <v>550</v>
      </c>
      <c r="C2447" s="50" t="s">
        <v>11833</v>
      </c>
      <c r="D2447" s="50">
        <v>1026</v>
      </c>
      <c r="E2447" s="50" t="s">
        <v>914</v>
      </c>
      <c r="G2447" s="51" t="s">
        <v>11834</v>
      </c>
    </row>
    <row r="2448" spans="1:8" x14ac:dyDescent="0.25">
      <c r="A2448" s="50" t="s">
        <v>11835</v>
      </c>
      <c r="B2448" s="50" t="s">
        <v>550</v>
      </c>
      <c r="C2448" s="50" t="s">
        <v>11836</v>
      </c>
      <c r="D2448" s="50">
        <v>883</v>
      </c>
      <c r="E2448" s="50" t="s">
        <v>952</v>
      </c>
      <c r="G2448" s="51" t="s">
        <v>948</v>
      </c>
    </row>
    <row r="2449" spans="1:8" ht="45" x14ac:dyDescent="0.25">
      <c r="A2449" s="50" t="s">
        <v>11837</v>
      </c>
      <c r="B2449" s="50" t="s">
        <v>550</v>
      </c>
      <c r="C2449" s="50" t="s">
        <v>11838</v>
      </c>
      <c r="D2449" s="50">
        <v>1767</v>
      </c>
      <c r="E2449" s="50" t="s">
        <v>914</v>
      </c>
      <c r="F2449" s="51" t="s">
        <v>973</v>
      </c>
      <c r="G2449" s="51" t="s">
        <v>4856</v>
      </c>
      <c r="H2449" s="51" t="s">
        <v>2795</v>
      </c>
    </row>
    <row r="2450" spans="1:8" ht="60" x14ac:dyDescent="0.25">
      <c r="A2450" s="50" t="s">
        <v>11839</v>
      </c>
      <c r="B2450" s="50" t="s">
        <v>550</v>
      </c>
      <c r="C2450" s="50" t="s">
        <v>11840</v>
      </c>
      <c r="D2450" s="50">
        <v>3953</v>
      </c>
      <c r="E2450" s="50" t="s">
        <v>914</v>
      </c>
      <c r="F2450" s="51" t="s">
        <v>2424</v>
      </c>
      <c r="G2450" s="51" t="s">
        <v>2934</v>
      </c>
      <c r="H2450" s="51" t="s">
        <v>5949</v>
      </c>
    </row>
    <row r="2451" spans="1:8" ht="30" x14ac:dyDescent="0.25">
      <c r="A2451" s="50" t="s">
        <v>11841</v>
      </c>
      <c r="B2451" s="50" t="s">
        <v>550</v>
      </c>
      <c r="C2451" s="50" t="s">
        <v>11842</v>
      </c>
      <c r="D2451" s="50">
        <v>1814</v>
      </c>
      <c r="E2451" s="50" t="s">
        <v>914</v>
      </c>
      <c r="G2451" s="51" t="s">
        <v>2608</v>
      </c>
      <c r="H2451" s="51" t="s">
        <v>2605</v>
      </c>
    </row>
    <row r="2452" spans="1:8" ht="30" x14ac:dyDescent="0.25">
      <c r="A2452" s="50" t="s">
        <v>11843</v>
      </c>
      <c r="B2452" s="50" t="s">
        <v>550</v>
      </c>
      <c r="C2452" s="50" t="s">
        <v>11844</v>
      </c>
      <c r="D2452" s="50">
        <v>1726</v>
      </c>
      <c r="E2452" s="50" t="s">
        <v>914</v>
      </c>
      <c r="F2452" s="51" t="s">
        <v>1614</v>
      </c>
      <c r="G2452" s="51" t="s">
        <v>6820</v>
      </c>
      <c r="H2452" s="51" t="s">
        <v>6821</v>
      </c>
    </row>
    <row r="2453" spans="1:8" x14ac:dyDescent="0.25">
      <c r="A2453" s="50" t="s">
        <v>11845</v>
      </c>
      <c r="B2453" s="50" t="s">
        <v>550</v>
      </c>
      <c r="C2453" s="50" t="s">
        <v>11846</v>
      </c>
      <c r="D2453" s="50">
        <v>784</v>
      </c>
      <c r="E2453" s="50" t="s">
        <v>914</v>
      </c>
      <c r="F2453" s="51" t="s">
        <v>11847</v>
      </c>
      <c r="G2453" s="51" t="s">
        <v>11848</v>
      </c>
      <c r="H2453" s="51" t="s">
        <v>11849</v>
      </c>
    </row>
    <row r="2454" spans="1:8" ht="60" x14ac:dyDescent="0.25">
      <c r="A2454" s="50" t="s">
        <v>11850</v>
      </c>
      <c r="B2454" s="50" t="s">
        <v>550</v>
      </c>
      <c r="C2454" s="50" t="s">
        <v>11851</v>
      </c>
      <c r="D2454" s="50">
        <v>7410</v>
      </c>
      <c r="E2454" s="50" t="s">
        <v>914</v>
      </c>
      <c r="F2454" s="51" t="s">
        <v>1553</v>
      </c>
      <c r="G2454" s="51" t="s">
        <v>2724</v>
      </c>
      <c r="H2454" s="51" t="s">
        <v>2259</v>
      </c>
    </row>
    <row r="2455" spans="1:8" ht="30" x14ac:dyDescent="0.25">
      <c r="A2455" s="50" t="s">
        <v>11852</v>
      </c>
      <c r="B2455" s="50" t="s">
        <v>550</v>
      </c>
      <c r="C2455" s="50" t="s">
        <v>11853</v>
      </c>
      <c r="D2455" s="50">
        <v>3687</v>
      </c>
      <c r="E2455" s="50" t="s">
        <v>914</v>
      </c>
      <c r="F2455" s="51" t="s">
        <v>5855</v>
      </c>
      <c r="G2455" s="51" t="s">
        <v>5054</v>
      </c>
      <c r="H2455" s="51" t="s">
        <v>11854</v>
      </c>
    </row>
    <row r="2456" spans="1:8" x14ac:dyDescent="0.25">
      <c r="A2456" s="50" t="s">
        <v>11855</v>
      </c>
      <c r="B2456" s="50" t="s">
        <v>550</v>
      </c>
      <c r="C2456" s="50" t="s">
        <v>11856</v>
      </c>
      <c r="D2456" s="50">
        <v>4372</v>
      </c>
      <c r="E2456" s="50" t="s">
        <v>914</v>
      </c>
      <c r="G2456" s="51" t="s">
        <v>11857</v>
      </c>
    </row>
    <row r="2457" spans="1:8" ht="30" x14ac:dyDescent="0.25">
      <c r="A2457" s="50" t="s">
        <v>11858</v>
      </c>
      <c r="B2457" s="50" t="s">
        <v>550</v>
      </c>
      <c r="C2457" s="50" t="s">
        <v>11859</v>
      </c>
      <c r="D2457" s="50">
        <v>1194</v>
      </c>
      <c r="E2457" s="50" t="s">
        <v>914</v>
      </c>
      <c r="F2457" s="51" t="s">
        <v>3073</v>
      </c>
      <c r="G2457" s="51" t="s">
        <v>2037</v>
      </c>
      <c r="H2457" s="51" t="s">
        <v>3074</v>
      </c>
    </row>
    <row r="2458" spans="1:8" ht="30" x14ac:dyDescent="0.25">
      <c r="A2458" s="50" t="s">
        <v>11860</v>
      </c>
      <c r="B2458" s="50" t="s">
        <v>550</v>
      </c>
      <c r="C2458" s="50" t="s">
        <v>11861</v>
      </c>
      <c r="D2458" s="50">
        <v>1382</v>
      </c>
      <c r="E2458" s="50" t="s">
        <v>914</v>
      </c>
      <c r="F2458" s="51" t="s">
        <v>11862</v>
      </c>
      <c r="G2458" s="51" t="s">
        <v>1487</v>
      </c>
      <c r="H2458" s="51" t="s">
        <v>11863</v>
      </c>
    </row>
    <row r="2459" spans="1:8" x14ac:dyDescent="0.25">
      <c r="A2459" s="50" t="s">
        <v>11864</v>
      </c>
      <c r="B2459" s="50" t="s">
        <v>550</v>
      </c>
      <c r="C2459" s="50" t="s">
        <v>11865</v>
      </c>
      <c r="D2459" s="50">
        <v>3190</v>
      </c>
      <c r="E2459" s="50" t="s">
        <v>914</v>
      </c>
      <c r="G2459" s="51" t="s">
        <v>11866</v>
      </c>
      <c r="H2459" s="51" t="s">
        <v>1100</v>
      </c>
    </row>
    <row r="2460" spans="1:8" x14ac:dyDescent="0.25">
      <c r="A2460" s="50" t="s">
        <v>11867</v>
      </c>
      <c r="B2460" s="50" t="s">
        <v>550</v>
      </c>
      <c r="C2460" s="50" t="s">
        <v>11868</v>
      </c>
      <c r="D2460" s="50">
        <v>2503</v>
      </c>
      <c r="E2460" s="50" t="s">
        <v>914</v>
      </c>
      <c r="F2460" s="51" t="s">
        <v>1654</v>
      </c>
      <c r="G2460" s="51" t="s">
        <v>1655</v>
      </c>
      <c r="H2460" s="51" t="s">
        <v>3202</v>
      </c>
    </row>
    <row r="2461" spans="1:8" ht="45" x14ac:dyDescent="0.25">
      <c r="A2461" s="50" t="s">
        <v>11869</v>
      </c>
      <c r="B2461" s="50" t="s">
        <v>550</v>
      </c>
      <c r="C2461" s="50" t="s">
        <v>11870</v>
      </c>
      <c r="D2461" s="50">
        <v>2298</v>
      </c>
      <c r="E2461" s="50" t="s">
        <v>914</v>
      </c>
      <c r="F2461" s="51" t="s">
        <v>1654</v>
      </c>
      <c r="G2461" s="51" t="s">
        <v>4674</v>
      </c>
      <c r="H2461" s="51" t="s">
        <v>1656</v>
      </c>
    </row>
    <row r="2462" spans="1:8" x14ac:dyDescent="0.25">
      <c r="A2462" s="50" t="s">
        <v>11871</v>
      </c>
      <c r="B2462" s="50" t="s">
        <v>550</v>
      </c>
      <c r="C2462" s="50" t="s">
        <v>11872</v>
      </c>
      <c r="D2462" s="50">
        <v>723</v>
      </c>
      <c r="E2462" s="50" t="s">
        <v>914</v>
      </c>
      <c r="G2462" s="51" t="s">
        <v>2742</v>
      </c>
    </row>
    <row r="2463" spans="1:8" ht="30" x14ac:dyDescent="0.25">
      <c r="A2463" s="50" t="s">
        <v>11873</v>
      </c>
      <c r="B2463" s="50" t="s">
        <v>550</v>
      </c>
      <c r="C2463" s="50" t="s">
        <v>11874</v>
      </c>
      <c r="D2463" s="50">
        <v>738</v>
      </c>
      <c r="E2463" s="50" t="s">
        <v>914</v>
      </c>
      <c r="F2463" s="51" t="s">
        <v>973</v>
      </c>
      <c r="G2463" s="51" t="s">
        <v>11875</v>
      </c>
      <c r="H2463" s="51" t="s">
        <v>11876</v>
      </c>
    </row>
    <row r="2464" spans="1:8" x14ac:dyDescent="0.25">
      <c r="A2464" s="50" t="s">
        <v>11877</v>
      </c>
      <c r="B2464" s="50" t="s">
        <v>550</v>
      </c>
      <c r="C2464" s="50" t="s">
        <v>11878</v>
      </c>
      <c r="D2464" s="50">
        <v>3786</v>
      </c>
      <c r="E2464" s="50" t="s">
        <v>914</v>
      </c>
      <c r="F2464" s="51" t="s">
        <v>973</v>
      </c>
      <c r="G2464" s="51" t="s">
        <v>11879</v>
      </c>
      <c r="H2464" s="51" t="s">
        <v>2299</v>
      </c>
    </row>
    <row r="2465" spans="1:8" ht="45" x14ac:dyDescent="0.25">
      <c r="A2465" s="50" t="s">
        <v>11880</v>
      </c>
      <c r="B2465" s="50" t="s">
        <v>550</v>
      </c>
      <c r="C2465" s="50" t="s">
        <v>11881</v>
      </c>
      <c r="D2465" s="50">
        <v>11252</v>
      </c>
      <c r="E2465" s="50" t="s">
        <v>914</v>
      </c>
      <c r="F2465" s="51" t="s">
        <v>11882</v>
      </c>
      <c r="G2465" s="51" t="s">
        <v>11883</v>
      </c>
      <c r="H2465" s="51" t="s">
        <v>11884</v>
      </c>
    </row>
    <row r="2466" spans="1:8" x14ac:dyDescent="0.25">
      <c r="A2466" s="50" t="s">
        <v>11885</v>
      </c>
      <c r="B2466" s="50" t="s">
        <v>550</v>
      </c>
      <c r="C2466" s="50" t="s">
        <v>11886</v>
      </c>
      <c r="D2466" s="50">
        <v>2171</v>
      </c>
      <c r="E2466" s="50" t="s">
        <v>1062</v>
      </c>
      <c r="F2466" s="51" t="s">
        <v>1649</v>
      </c>
      <c r="G2466" s="51" t="s">
        <v>5284</v>
      </c>
      <c r="H2466" s="51" t="s">
        <v>1651</v>
      </c>
    </row>
    <row r="2467" spans="1:8" ht="30" x14ac:dyDescent="0.25">
      <c r="A2467" s="50" t="s">
        <v>11887</v>
      </c>
      <c r="B2467" s="50" t="s">
        <v>550</v>
      </c>
      <c r="C2467" s="50" t="s">
        <v>11888</v>
      </c>
      <c r="D2467" s="50">
        <v>3377</v>
      </c>
      <c r="E2467" s="50" t="s">
        <v>914</v>
      </c>
      <c r="F2467" s="51" t="s">
        <v>7148</v>
      </c>
      <c r="G2467" s="51" t="s">
        <v>11889</v>
      </c>
      <c r="H2467" s="51" t="s">
        <v>11890</v>
      </c>
    </row>
    <row r="2468" spans="1:8" x14ac:dyDescent="0.25">
      <c r="A2468" s="50" t="s">
        <v>11891</v>
      </c>
      <c r="B2468" s="50" t="s">
        <v>550</v>
      </c>
      <c r="C2468" s="50" t="s">
        <v>11892</v>
      </c>
      <c r="D2468" s="50">
        <v>531</v>
      </c>
      <c r="E2468" s="50" t="s">
        <v>1062</v>
      </c>
      <c r="G2468" s="51" t="s">
        <v>1055</v>
      </c>
      <c r="H2468" s="51" t="s">
        <v>5837</v>
      </c>
    </row>
    <row r="2469" spans="1:8" ht="45" x14ac:dyDescent="0.25">
      <c r="A2469" s="50" t="s">
        <v>11893</v>
      </c>
      <c r="B2469" s="50" t="s">
        <v>550</v>
      </c>
      <c r="C2469" s="50" t="s">
        <v>11894</v>
      </c>
      <c r="D2469" s="50">
        <v>10665</v>
      </c>
      <c r="E2469" s="50" t="s">
        <v>914</v>
      </c>
      <c r="F2469" s="51" t="s">
        <v>1654</v>
      </c>
      <c r="G2469" s="51" t="s">
        <v>4670</v>
      </c>
      <c r="H2469" s="51" t="s">
        <v>1656</v>
      </c>
    </row>
    <row r="2470" spans="1:8" ht="45" x14ac:dyDescent="0.25">
      <c r="A2470" s="50" t="s">
        <v>11895</v>
      </c>
      <c r="B2470" s="50" t="s">
        <v>550</v>
      </c>
      <c r="C2470" s="50" t="s">
        <v>11896</v>
      </c>
      <c r="D2470" s="50">
        <v>2577</v>
      </c>
      <c r="E2470" s="50" t="s">
        <v>914</v>
      </c>
      <c r="F2470" s="51" t="s">
        <v>1654</v>
      </c>
      <c r="G2470" s="51" t="s">
        <v>6229</v>
      </c>
      <c r="H2470" s="51" t="s">
        <v>1656</v>
      </c>
    </row>
    <row r="2471" spans="1:8" ht="45" x14ac:dyDescent="0.25">
      <c r="A2471" s="50" t="s">
        <v>11897</v>
      </c>
      <c r="B2471" s="50" t="s">
        <v>550</v>
      </c>
      <c r="C2471" s="50" t="s">
        <v>11898</v>
      </c>
      <c r="D2471" s="50">
        <v>3344</v>
      </c>
      <c r="E2471" s="50" t="s">
        <v>914</v>
      </c>
      <c r="F2471" s="51" t="s">
        <v>1654</v>
      </c>
      <c r="G2471" s="51" t="s">
        <v>6229</v>
      </c>
      <c r="H2471" s="51" t="s">
        <v>1656</v>
      </c>
    </row>
    <row r="2472" spans="1:8" ht="45" x14ac:dyDescent="0.25">
      <c r="A2472" s="50" t="s">
        <v>11899</v>
      </c>
      <c r="B2472" s="50" t="s">
        <v>550</v>
      </c>
      <c r="C2472" s="50" t="s">
        <v>11900</v>
      </c>
      <c r="D2472" s="50">
        <v>4471</v>
      </c>
      <c r="E2472" s="50" t="s">
        <v>914</v>
      </c>
      <c r="F2472" s="51" t="s">
        <v>1654</v>
      </c>
      <c r="G2472" s="51" t="s">
        <v>6229</v>
      </c>
      <c r="H2472" s="51" t="s">
        <v>1656</v>
      </c>
    </row>
    <row r="2473" spans="1:8" ht="60" x14ac:dyDescent="0.25">
      <c r="A2473" s="50" t="s">
        <v>11901</v>
      </c>
      <c r="B2473" s="50" t="s">
        <v>550</v>
      </c>
      <c r="C2473" s="50" t="s">
        <v>11902</v>
      </c>
      <c r="D2473" s="50">
        <v>3418</v>
      </c>
      <c r="E2473" s="50" t="s">
        <v>914</v>
      </c>
      <c r="F2473" s="51" t="s">
        <v>1321</v>
      </c>
      <c r="G2473" s="51" t="s">
        <v>1831</v>
      </c>
      <c r="H2473" s="51" t="s">
        <v>7651</v>
      </c>
    </row>
    <row r="2474" spans="1:8" ht="45" x14ac:dyDescent="0.25">
      <c r="A2474" s="50" t="s">
        <v>11903</v>
      </c>
      <c r="B2474" s="50" t="s">
        <v>550</v>
      </c>
      <c r="C2474" s="50" t="s">
        <v>11904</v>
      </c>
      <c r="D2474" s="50">
        <v>2554</v>
      </c>
      <c r="E2474" s="50" t="s">
        <v>914</v>
      </c>
      <c r="F2474" s="51" t="s">
        <v>1321</v>
      </c>
      <c r="G2474" s="51" t="s">
        <v>2934</v>
      </c>
      <c r="H2474" s="51" t="s">
        <v>6350</v>
      </c>
    </row>
    <row r="2475" spans="1:8" ht="30" x14ac:dyDescent="0.25">
      <c r="A2475" s="50" t="s">
        <v>11905</v>
      </c>
      <c r="B2475" s="50" t="s">
        <v>550</v>
      </c>
      <c r="C2475" s="50" t="s">
        <v>11906</v>
      </c>
      <c r="D2475" s="50">
        <v>3392</v>
      </c>
      <c r="E2475" s="50" t="s">
        <v>914</v>
      </c>
      <c r="F2475" s="51" t="s">
        <v>1654</v>
      </c>
      <c r="G2475" s="51" t="s">
        <v>6229</v>
      </c>
      <c r="H2475" s="51" t="s">
        <v>2730</v>
      </c>
    </row>
    <row r="2476" spans="1:8" ht="45" x14ac:dyDescent="0.25">
      <c r="A2476" s="50" t="s">
        <v>11907</v>
      </c>
      <c r="B2476" s="50" t="s">
        <v>550</v>
      </c>
      <c r="C2476" s="50" t="s">
        <v>11908</v>
      </c>
      <c r="D2476" s="50">
        <v>3288</v>
      </c>
      <c r="E2476" s="50" t="s">
        <v>914</v>
      </c>
      <c r="F2476" s="51" t="s">
        <v>1654</v>
      </c>
      <c r="G2476" s="51" t="s">
        <v>6229</v>
      </c>
      <c r="H2476" s="51" t="s">
        <v>1656</v>
      </c>
    </row>
    <row r="2477" spans="1:8" ht="45" x14ac:dyDescent="0.25">
      <c r="A2477" s="50" t="s">
        <v>11909</v>
      </c>
      <c r="B2477" s="50" t="s">
        <v>550</v>
      </c>
      <c r="C2477" s="50" t="s">
        <v>11910</v>
      </c>
      <c r="D2477" s="50">
        <v>5840</v>
      </c>
      <c r="E2477" s="50" t="s">
        <v>914</v>
      </c>
      <c r="F2477" s="51" t="s">
        <v>1654</v>
      </c>
      <c r="G2477" s="51" t="s">
        <v>6229</v>
      </c>
      <c r="H2477" s="51" t="s">
        <v>1656</v>
      </c>
    </row>
    <row r="2478" spans="1:8" x14ac:dyDescent="0.25">
      <c r="A2478" s="50" t="s">
        <v>11911</v>
      </c>
      <c r="B2478" s="50" t="s">
        <v>550</v>
      </c>
      <c r="C2478" s="50" t="s">
        <v>11912</v>
      </c>
      <c r="D2478" s="50">
        <v>987</v>
      </c>
      <c r="E2478" s="50" t="s">
        <v>914</v>
      </c>
      <c r="G2478" s="51" t="s">
        <v>6229</v>
      </c>
      <c r="H2478" s="51" t="s">
        <v>3113</v>
      </c>
    </row>
    <row r="2479" spans="1:8" ht="45" x14ac:dyDescent="0.25">
      <c r="A2479" s="50" t="s">
        <v>11913</v>
      </c>
      <c r="B2479" s="50" t="s">
        <v>550</v>
      </c>
      <c r="C2479" s="50" t="s">
        <v>11914</v>
      </c>
      <c r="D2479" s="50">
        <v>2751</v>
      </c>
      <c r="E2479" s="50" t="s">
        <v>914</v>
      </c>
      <c r="F2479" s="51" t="s">
        <v>1654</v>
      </c>
      <c r="G2479" s="51" t="s">
        <v>6229</v>
      </c>
      <c r="H2479" s="51" t="s">
        <v>1656</v>
      </c>
    </row>
    <row r="2480" spans="1:8" ht="45" x14ac:dyDescent="0.25">
      <c r="A2480" s="50" t="s">
        <v>11915</v>
      </c>
      <c r="B2480" s="50" t="s">
        <v>550</v>
      </c>
      <c r="C2480" s="50" t="s">
        <v>11916</v>
      </c>
      <c r="D2480" s="50">
        <v>6363</v>
      </c>
      <c r="E2480" s="50" t="s">
        <v>914</v>
      </c>
      <c r="F2480" s="51" t="s">
        <v>1654</v>
      </c>
      <c r="G2480" s="51" t="s">
        <v>6229</v>
      </c>
      <c r="H2480" s="51" t="s">
        <v>1656</v>
      </c>
    </row>
    <row r="2481" spans="1:8" ht="45" x14ac:dyDescent="0.25">
      <c r="A2481" s="50" t="s">
        <v>11917</v>
      </c>
      <c r="B2481" s="50" t="s">
        <v>550</v>
      </c>
      <c r="C2481" s="50" t="s">
        <v>11918</v>
      </c>
      <c r="D2481" s="50">
        <v>3250</v>
      </c>
      <c r="E2481" s="50" t="s">
        <v>914</v>
      </c>
      <c r="F2481" s="51" t="s">
        <v>1654</v>
      </c>
      <c r="G2481" s="51" t="s">
        <v>6229</v>
      </c>
      <c r="H2481" s="51" t="s">
        <v>1656</v>
      </c>
    </row>
    <row r="2482" spans="1:8" x14ac:dyDescent="0.25">
      <c r="A2482" s="50" t="s">
        <v>11919</v>
      </c>
      <c r="B2482" s="50" t="s">
        <v>550</v>
      </c>
      <c r="C2482" s="50" t="s">
        <v>11920</v>
      </c>
      <c r="D2482" s="50">
        <v>1727</v>
      </c>
      <c r="E2482" s="50" t="s">
        <v>914</v>
      </c>
      <c r="G2482" s="51" t="s">
        <v>11921</v>
      </c>
    </row>
    <row r="2483" spans="1:8" x14ac:dyDescent="0.25">
      <c r="A2483" s="50" t="s">
        <v>11922</v>
      </c>
      <c r="B2483" s="50" t="s">
        <v>550</v>
      </c>
      <c r="C2483" s="50" t="s">
        <v>11923</v>
      </c>
      <c r="D2483" s="50">
        <v>846</v>
      </c>
      <c r="E2483" s="50" t="s">
        <v>914</v>
      </c>
      <c r="F2483" s="51" t="s">
        <v>1654</v>
      </c>
      <c r="G2483" s="51" t="s">
        <v>7599</v>
      </c>
      <c r="H2483" s="51" t="s">
        <v>3202</v>
      </c>
    </row>
    <row r="2484" spans="1:8" ht="45" x14ac:dyDescent="0.25">
      <c r="A2484" s="50" t="s">
        <v>11924</v>
      </c>
      <c r="B2484" s="50" t="s">
        <v>550</v>
      </c>
      <c r="C2484" s="50" t="s">
        <v>11925</v>
      </c>
      <c r="D2484" s="50">
        <v>1851</v>
      </c>
      <c r="E2484" s="50" t="s">
        <v>914</v>
      </c>
      <c r="F2484" s="51" t="s">
        <v>1654</v>
      </c>
      <c r="G2484" s="51" t="s">
        <v>6229</v>
      </c>
      <c r="H2484" s="51" t="s">
        <v>1656</v>
      </c>
    </row>
    <row r="2485" spans="1:8" ht="45" x14ac:dyDescent="0.25">
      <c r="A2485" s="50" t="s">
        <v>11926</v>
      </c>
      <c r="B2485" s="50" t="s">
        <v>550</v>
      </c>
      <c r="C2485" s="50" t="s">
        <v>11927</v>
      </c>
      <c r="D2485" s="50">
        <v>2804</v>
      </c>
      <c r="E2485" s="50" t="s">
        <v>914</v>
      </c>
      <c r="F2485" s="51" t="s">
        <v>1654</v>
      </c>
      <c r="G2485" s="51" t="s">
        <v>6229</v>
      </c>
      <c r="H2485" s="51" t="s">
        <v>1656</v>
      </c>
    </row>
    <row r="2486" spans="1:8" ht="45" x14ac:dyDescent="0.25">
      <c r="A2486" s="50" t="s">
        <v>11928</v>
      </c>
      <c r="B2486" s="50" t="s">
        <v>550</v>
      </c>
      <c r="C2486" s="50" t="s">
        <v>11929</v>
      </c>
      <c r="D2486" s="50">
        <v>5217</v>
      </c>
      <c r="E2486" s="50" t="s">
        <v>914</v>
      </c>
      <c r="F2486" s="51" t="s">
        <v>1654</v>
      </c>
      <c r="G2486" s="51" t="s">
        <v>6229</v>
      </c>
      <c r="H2486" s="51" t="s">
        <v>1656</v>
      </c>
    </row>
    <row r="2487" spans="1:8" ht="45" x14ac:dyDescent="0.25">
      <c r="A2487" s="50" t="s">
        <v>11930</v>
      </c>
      <c r="B2487" s="50" t="s">
        <v>550</v>
      </c>
      <c r="C2487" s="50" t="s">
        <v>11931</v>
      </c>
      <c r="D2487" s="50">
        <v>3908</v>
      </c>
      <c r="E2487" s="50" t="s">
        <v>914</v>
      </c>
      <c r="F2487" s="51" t="s">
        <v>1654</v>
      </c>
      <c r="G2487" s="51" t="s">
        <v>6229</v>
      </c>
      <c r="H2487" s="51" t="s">
        <v>1656</v>
      </c>
    </row>
    <row r="2488" spans="1:8" ht="45" x14ac:dyDescent="0.25">
      <c r="A2488" s="50" t="s">
        <v>11932</v>
      </c>
      <c r="B2488" s="50" t="s">
        <v>550</v>
      </c>
      <c r="C2488" s="50" t="s">
        <v>11933</v>
      </c>
      <c r="D2488" s="50">
        <v>5080</v>
      </c>
      <c r="E2488" s="50" t="s">
        <v>914</v>
      </c>
      <c r="F2488" s="51" t="s">
        <v>1654</v>
      </c>
      <c r="G2488" s="51" t="s">
        <v>6229</v>
      </c>
      <c r="H2488" s="51" t="s">
        <v>1656</v>
      </c>
    </row>
    <row r="2489" spans="1:8" x14ac:dyDescent="0.25">
      <c r="A2489" s="50" t="s">
        <v>11934</v>
      </c>
      <c r="B2489" s="50" t="s">
        <v>550</v>
      </c>
      <c r="C2489" s="50" t="s">
        <v>11935</v>
      </c>
      <c r="D2489" s="50">
        <v>1029</v>
      </c>
      <c r="E2489" s="50" t="s">
        <v>914</v>
      </c>
      <c r="F2489" s="51" t="s">
        <v>1654</v>
      </c>
      <c r="G2489" s="51" t="s">
        <v>7599</v>
      </c>
      <c r="H2489" s="51" t="s">
        <v>3202</v>
      </c>
    </row>
    <row r="2490" spans="1:8" x14ac:dyDescent="0.25">
      <c r="A2490" s="50" t="s">
        <v>11936</v>
      </c>
      <c r="B2490" s="50" t="s">
        <v>550</v>
      </c>
      <c r="C2490" s="50" t="s">
        <v>11937</v>
      </c>
      <c r="D2490" s="50">
        <v>1242</v>
      </c>
      <c r="E2490" s="50" t="s">
        <v>914</v>
      </c>
      <c r="G2490" s="51" t="s">
        <v>6229</v>
      </c>
      <c r="H2490" s="51" t="s">
        <v>3113</v>
      </c>
    </row>
    <row r="2491" spans="1:8" ht="30" x14ac:dyDescent="0.25">
      <c r="A2491" s="50" t="s">
        <v>11938</v>
      </c>
      <c r="B2491" s="50" t="s">
        <v>550</v>
      </c>
      <c r="C2491" s="50" t="s">
        <v>11939</v>
      </c>
      <c r="D2491" s="50">
        <v>1624</v>
      </c>
      <c r="E2491" s="50" t="s">
        <v>914</v>
      </c>
      <c r="F2491" s="51" t="s">
        <v>1654</v>
      </c>
      <c r="G2491" s="51" t="s">
        <v>6229</v>
      </c>
      <c r="H2491" s="51" t="s">
        <v>2730</v>
      </c>
    </row>
    <row r="2492" spans="1:8" x14ac:dyDescent="0.25">
      <c r="A2492" s="50" t="s">
        <v>11940</v>
      </c>
      <c r="B2492" s="50" t="s">
        <v>550</v>
      </c>
      <c r="C2492" s="50" t="s">
        <v>11941</v>
      </c>
      <c r="D2492" s="50">
        <v>1472</v>
      </c>
      <c r="E2492" s="50" t="s">
        <v>914</v>
      </c>
      <c r="G2492" s="51" t="s">
        <v>2729</v>
      </c>
      <c r="H2492" s="51" t="s">
        <v>3113</v>
      </c>
    </row>
    <row r="2493" spans="1:8" ht="30" x14ac:dyDescent="0.25">
      <c r="A2493" s="50" t="s">
        <v>11942</v>
      </c>
      <c r="B2493" s="50" t="s">
        <v>550</v>
      </c>
      <c r="C2493" s="50" t="s">
        <v>11943</v>
      </c>
      <c r="D2493" s="50">
        <v>906</v>
      </c>
      <c r="E2493" s="50" t="s">
        <v>914</v>
      </c>
      <c r="F2493" s="51" t="s">
        <v>3594</v>
      </c>
      <c r="G2493" s="51" t="s">
        <v>11944</v>
      </c>
      <c r="H2493" s="51" t="s">
        <v>11945</v>
      </c>
    </row>
    <row r="2494" spans="1:8" ht="30" x14ac:dyDescent="0.25">
      <c r="A2494" s="50" t="s">
        <v>11946</v>
      </c>
      <c r="B2494" s="50" t="s">
        <v>550</v>
      </c>
      <c r="C2494" s="50" t="s">
        <v>11947</v>
      </c>
      <c r="D2494" s="50">
        <v>1261</v>
      </c>
      <c r="E2494" s="50" t="s">
        <v>914</v>
      </c>
      <c r="F2494" s="51" t="s">
        <v>11948</v>
      </c>
      <c r="G2494" s="51" t="s">
        <v>5389</v>
      </c>
      <c r="H2494" s="51" t="s">
        <v>5390</v>
      </c>
    </row>
    <row r="2496" spans="1:8" ht="13.5" customHeight="1" x14ac:dyDescent="0.25">
      <c r="A2496" s="53" t="s">
        <v>904</v>
      </c>
    </row>
    <row r="2497" spans="1:8" x14ac:dyDescent="0.25">
      <c r="A2497" s="50" t="s">
        <v>11949</v>
      </c>
      <c r="B2497" s="50" t="s">
        <v>815</v>
      </c>
      <c r="C2497" s="50" t="s">
        <v>11950</v>
      </c>
      <c r="D2497" s="50">
        <v>4206</v>
      </c>
      <c r="E2497" s="50" t="s">
        <v>914</v>
      </c>
      <c r="F2497" s="51" t="s">
        <v>11951</v>
      </c>
      <c r="G2497" s="51" t="s">
        <v>11952</v>
      </c>
      <c r="H2497" s="51" t="s">
        <v>11953</v>
      </c>
    </row>
    <row r="2498" spans="1:8" x14ac:dyDescent="0.25">
      <c r="A2498" s="50" t="s">
        <v>11954</v>
      </c>
      <c r="B2498" s="50" t="s">
        <v>815</v>
      </c>
      <c r="C2498" s="50" t="s">
        <v>11955</v>
      </c>
      <c r="D2498" s="50">
        <v>3401</v>
      </c>
      <c r="E2498" s="50" t="s">
        <v>914</v>
      </c>
      <c r="F2498" s="51" t="s">
        <v>1726</v>
      </c>
      <c r="G2498" s="51" t="s">
        <v>1727</v>
      </c>
      <c r="H2498" s="51" t="s">
        <v>2318</v>
      </c>
    </row>
    <row r="2499" spans="1:8" ht="30" x14ac:dyDescent="0.25">
      <c r="A2499" s="50" t="s">
        <v>11956</v>
      </c>
      <c r="B2499" s="50" t="s">
        <v>815</v>
      </c>
      <c r="C2499" s="50" t="s">
        <v>11957</v>
      </c>
      <c r="D2499" s="50">
        <v>2115</v>
      </c>
      <c r="E2499" s="50" t="s">
        <v>914</v>
      </c>
      <c r="F2499" s="51" t="s">
        <v>11958</v>
      </c>
      <c r="G2499" s="51" t="s">
        <v>11959</v>
      </c>
      <c r="H2499" s="51" t="s">
        <v>11960</v>
      </c>
    </row>
    <row r="2500" spans="1:8" ht="30" x14ac:dyDescent="0.25">
      <c r="A2500" s="50" t="s">
        <v>11961</v>
      </c>
      <c r="B2500" s="50" t="s">
        <v>815</v>
      </c>
      <c r="C2500" s="50" t="s">
        <v>11962</v>
      </c>
      <c r="D2500" s="50">
        <v>1737</v>
      </c>
      <c r="E2500" s="50" t="s">
        <v>914</v>
      </c>
      <c r="F2500" s="51" t="s">
        <v>973</v>
      </c>
      <c r="G2500" s="51" t="s">
        <v>11963</v>
      </c>
      <c r="H2500" s="51" t="s">
        <v>4038</v>
      </c>
    </row>
    <row r="2501" spans="1:8" x14ac:dyDescent="0.25">
      <c r="A2501" s="50" t="s">
        <v>11964</v>
      </c>
      <c r="B2501" s="50" t="s">
        <v>815</v>
      </c>
      <c r="C2501" s="50" t="s">
        <v>11965</v>
      </c>
      <c r="D2501" s="50">
        <v>1747</v>
      </c>
      <c r="E2501" s="50" t="s">
        <v>914</v>
      </c>
      <c r="G2501" s="51" t="s">
        <v>987</v>
      </c>
    </row>
    <row r="2502" spans="1:8" x14ac:dyDescent="0.25">
      <c r="A2502" s="50" t="s">
        <v>11966</v>
      </c>
      <c r="B2502" s="50" t="s">
        <v>815</v>
      </c>
      <c r="C2502" s="50" t="s">
        <v>11967</v>
      </c>
      <c r="D2502" s="50">
        <v>2800</v>
      </c>
      <c r="E2502" s="50" t="s">
        <v>914</v>
      </c>
      <c r="F2502" s="51" t="s">
        <v>11968</v>
      </c>
      <c r="G2502" s="51" t="s">
        <v>11969</v>
      </c>
      <c r="H2502" s="51" t="s">
        <v>11970</v>
      </c>
    </row>
    <row r="2503" spans="1:8" ht="45" x14ac:dyDescent="0.25">
      <c r="A2503" s="50" t="s">
        <v>11971</v>
      </c>
      <c r="B2503" s="50" t="s">
        <v>815</v>
      </c>
      <c r="C2503" s="50" t="s">
        <v>11972</v>
      </c>
      <c r="D2503" s="50">
        <v>3866</v>
      </c>
      <c r="E2503" s="50" t="s">
        <v>914</v>
      </c>
      <c r="F2503" s="51" t="s">
        <v>3299</v>
      </c>
      <c r="G2503" s="51" t="s">
        <v>11973</v>
      </c>
      <c r="H2503" s="51" t="s">
        <v>11974</v>
      </c>
    </row>
    <row r="2504" spans="1:8" ht="30" x14ac:dyDescent="0.25">
      <c r="A2504" s="50" t="s">
        <v>11975</v>
      </c>
      <c r="B2504" s="50" t="s">
        <v>815</v>
      </c>
      <c r="C2504" s="50" t="s">
        <v>11976</v>
      </c>
      <c r="D2504" s="50">
        <v>2794</v>
      </c>
      <c r="E2504" s="50" t="s">
        <v>914</v>
      </c>
      <c r="F2504" s="51" t="s">
        <v>5217</v>
      </c>
      <c r="G2504" s="51" t="s">
        <v>5218</v>
      </c>
      <c r="H2504" s="51" t="s">
        <v>5219</v>
      </c>
    </row>
    <row r="2505" spans="1:8" ht="75" x14ac:dyDescent="0.25">
      <c r="A2505" s="50" t="s">
        <v>11977</v>
      </c>
      <c r="B2505" s="50" t="s">
        <v>815</v>
      </c>
      <c r="C2505" s="50" t="s">
        <v>11978</v>
      </c>
      <c r="D2505" s="50">
        <v>6034</v>
      </c>
      <c r="E2505" s="50" t="s">
        <v>914</v>
      </c>
      <c r="F2505" s="51" t="s">
        <v>11979</v>
      </c>
      <c r="G2505" s="51" t="s">
        <v>11980</v>
      </c>
      <c r="H2505" s="51" t="s">
        <v>11981</v>
      </c>
    </row>
    <row r="2506" spans="1:8" x14ac:dyDescent="0.25">
      <c r="A2506" s="50" t="s">
        <v>11982</v>
      </c>
      <c r="B2506" s="50" t="s">
        <v>815</v>
      </c>
      <c r="C2506" s="50" t="s">
        <v>11983</v>
      </c>
      <c r="D2506" s="50">
        <v>617</v>
      </c>
      <c r="E2506" s="50" t="s">
        <v>952</v>
      </c>
      <c r="F2506" s="51" t="s">
        <v>973</v>
      </c>
      <c r="G2506" s="51" t="s">
        <v>948</v>
      </c>
      <c r="H2506" s="51" t="s">
        <v>1161</v>
      </c>
    </row>
    <row r="2507" spans="1:8" x14ac:dyDescent="0.25">
      <c r="A2507" s="50" t="s">
        <v>11984</v>
      </c>
      <c r="B2507" s="50" t="s">
        <v>815</v>
      </c>
      <c r="C2507" s="50" t="s">
        <v>11985</v>
      </c>
      <c r="D2507" s="50">
        <v>1638</v>
      </c>
      <c r="E2507" s="50" t="s">
        <v>952</v>
      </c>
      <c r="F2507" s="51" t="s">
        <v>973</v>
      </c>
      <c r="G2507" s="51" t="s">
        <v>948</v>
      </c>
      <c r="H2507" s="51" t="s">
        <v>6541</v>
      </c>
    </row>
    <row r="2508" spans="1:8" x14ac:dyDescent="0.25">
      <c r="A2508" s="50" t="s">
        <v>11986</v>
      </c>
      <c r="B2508" s="50" t="s">
        <v>815</v>
      </c>
      <c r="C2508" s="50" t="s">
        <v>11987</v>
      </c>
      <c r="D2508" s="50">
        <v>713</v>
      </c>
      <c r="E2508" s="50" t="s">
        <v>914</v>
      </c>
      <c r="G2508" s="51" t="s">
        <v>1389</v>
      </c>
    </row>
    <row r="2509" spans="1:8" ht="45" x14ac:dyDescent="0.25">
      <c r="A2509" s="50" t="s">
        <v>11988</v>
      </c>
      <c r="B2509" s="50" t="s">
        <v>815</v>
      </c>
      <c r="C2509" s="50" t="s">
        <v>11989</v>
      </c>
      <c r="D2509" s="50">
        <v>5220</v>
      </c>
      <c r="E2509" s="50" t="s">
        <v>914</v>
      </c>
      <c r="F2509" s="51" t="s">
        <v>3235</v>
      </c>
      <c r="G2509" s="51" t="s">
        <v>3236</v>
      </c>
      <c r="H2509" s="51" t="s">
        <v>3237</v>
      </c>
    </row>
    <row r="2510" spans="1:8" ht="45" x14ac:dyDescent="0.25">
      <c r="A2510" s="50" t="s">
        <v>11990</v>
      </c>
      <c r="B2510" s="50" t="s">
        <v>815</v>
      </c>
      <c r="C2510" s="50" t="s">
        <v>11991</v>
      </c>
      <c r="D2510" s="50">
        <v>2039</v>
      </c>
      <c r="E2510" s="50" t="s">
        <v>914</v>
      </c>
      <c r="F2510" s="51" t="s">
        <v>11992</v>
      </c>
      <c r="G2510" s="51" t="s">
        <v>11993</v>
      </c>
      <c r="H2510" s="51" t="s">
        <v>11994</v>
      </c>
    </row>
    <row r="2511" spans="1:8" x14ac:dyDescent="0.25">
      <c r="A2511" s="50" t="s">
        <v>11995</v>
      </c>
      <c r="B2511" s="50" t="s">
        <v>815</v>
      </c>
      <c r="C2511" s="50" t="s">
        <v>11996</v>
      </c>
      <c r="D2511" s="50">
        <v>5642</v>
      </c>
      <c r="E2511" s="50" t="s">
        <v>914</v>
      </c>
      <c r="G2511" s="51" t="s">
        <v>1769</v>
      </c>
      <c r="H2511" s="51" t="s">
        <v>1770</v>
      </c>
    </row>
    <row r="2512" spans="1:8" x14ac:dyDescent="0.25">
      <c r="A2512" s="50" t="s">
        <v>11997</v>
      </c>
      <c r="B2512" s="50" t="s">
        <v>815</v>
      </c>
      <c r="C2512" s="50" t="s">
        <v>11998</v>
      </c>
      <c r="D2512" s="50">
        <v>1286</v>
      </c>
      <c r="E2512" s="50" t="s">
        <v>914</v>
      </c>
      <c r="G2512" s="51" t="s">
        <v>11999</v>
      </c>
    </row>
    <row r="2513" spans="1:8" x14ac:dyDescent="0.25">
      <c r="A2513" s="50" t="s">
        <v>12000</v>
      </c>
      <c r="B2513" s="50" t="s">
        <v>815</v>
      </c>
      <c r="C2513" s="50" t="s">
        <v>12001</v>
      </c>
      <c r="D2513" s="50">
        <v>1878</v>
      </c>
      <c r="E2513" s="50" t="s">
        <v>952</v>
      </c>
      <c r="F2513" s="51" t="s">
        <v>973</v>
      </c>
      <c r="G2513" s="51" t="s">
        <v>948</v>
      </c>
      <c r="H2513" s="51" t="s">
        <v>6541</v>
      </c>
    </row>
    <row r="2514" spans="1:8" x14ac:dyDescent="0.25">
      <c r="A2514" s="50" t="s">
        <v>12002</v>
      </c>
      <c r="B2514" s="50" t="s">
        <v>815</v>
      </c>
      <c r="C2514" s="50" t="s">
        <v>12003</v>
      </c>
      <c r="D2514" s="50">
        <v>1243</v>
      </c>
      <c r="E2514" s="50" t="s">
        <v>952</v>
      </c>
      <c r="F2514" s="51" t="s">
        <v>973</v>
      </c>
      <c r="G2514" s="51" t="s">
        <v>948</v>
      </c>
      <c r="H2514" s="51" t="s">
        <v>4017</v>
      </c>
    </row>
    <row r="2515" spans="1:8" x14ac:dyDescent="0.25">
      <c r="A2515" s="50" t="s">
        <v>12004</v>
      </c>
      <c r="B2515" s="50" t="s">
        <v>815</v>
      </c>
      <c r="C2515" s="50" t="s">
        <v>12005</v>
      </c>
      <c r="D2515" s="50">
        <v>1734</v>
      </c>
      <c r="E2515" s="50" t="s">
        <v>952</v>
      </c>
      <c r="F2515" s="51" t="s">
        <v>973</v>
      </c>
      <c r="G2515" s="51" t="s">
        <v>948</v>
      </c>
      <c r="H2515" s="51" t="s">
        <v>1161</v>
      </c>
    </row>
    <row r="2516" spans="1:8" x14ac:dyDescent="0.25">
      <c r="A2516" s="50" t="s">
        <v>12006</v>
      </c>
      <c r="B2516" s="50" t="s">
        <v>815</v>
      </c>
      <c r="C2516" s="50" t="s">
        <v>12007</v>
      </c>
      <c r="D2516" s="50">
        <v>450</v>
      </c>
      <c r="E2516" s="50" t="s">
        <v>914</v>
      </c>
      <c r="G2516" s="51" t="s">
        <v>12008</v>
      </c>
    </row>
    <row r="2517" spans="1:8" x14ac:dyDescent="0.25">
      <c r="A2517" s="50" t="s">
        <v>12009</v>
      </c>
      <c r="B2517" s="50" t="s">
        <v>815</v>
      </c>
      <c r="C2517" s="50" t="s">
        <v>12010</v>
      </c>
      <c r="D2517" s="50">
        <v>1240</v>
      </c>
      <c r="E2517" s="50" t="s">
        <v>952</v>
      </c>
      <c r="F2517" s="51" t="s">
        <v>973</v>
      </c>
      <c r="G2517" s="51" t="s">
        <v>948</v>
      </c>
      <c r="H2517" s="51" t="s">
        <v>1161</v>
      </c>
    </row>
    <row r="2518" spans="1:8" x14ac:dyDescent="0.25">
      <c r="A2518" s="50" t="s">
        <v>12011</v>
      </c>
      <c r="B2518" s="50" t="s">
        <v>815</v>
      </c>
      <c r="C2518" s="50" t="s">
        <v>12012</v>
      </c>
      <c r="D2518" s="50">
        <v>1589</v>
      </c>
      <c r="E2518" s="50" t="s">
        <v>952</v>
      </c>
      <c r="F2518" s="51" t="s">
        <v>973</v>
      </c>
      <c r="G2518" s="51" t="s">
        <v>948</v>
      </c>
      <c r="H2518" s="51" t="s">
        <v>9592</v>
      </c>
    </row>
    <row r="2519" spans="1:8" x14ac:dyDescent="0.25">
      <c r="A2519" s="50" t="s">
        <v>12013</v>
      </c>
      <c r="B2519" s="50" t="s">
        <v>815</v>
      </c>
      <c r="C2519" s="50" t="s">
        <v>12014</v>
      </c>
      <c r="D2519" s="50">
        <v>4027</v>
      </c>
      <c r="E2519" s="50" t="s">
        <v>952</v>
      </c>
      <c r="F2519" s="51" t="s">
        <v>973</v>
      </c>
      <c r="G2519" s="51" t="s">
        <v>948</v>
      </c>
      <c r="H2519" s="51" t="s">
        <v>1161</v>
      </c>
    </row>
    <row r="2520" spans="1:8" ht="30" x14ac:dyDescent="0.25">
      <c r="A2520" s="50" t="s">
        <v>12015</v>
      </c>
      <c r="B2520" s="50" t="s">
        <v>815</v>
      </c>
      <c r="C2520" s="50" t="s">
        <v>12016</v>
      </c>
      <c r="D2520" s="50">
        <v>7781</v>
      </c>
      <c r="E2520" s="50" t="s">
        <v>952</v>
      </c>
      <c r="F2520" s="51" t="s">
        <v>973</v>
      </c>
      <c r="G2520" s="51" t="s">
        <v>948</v>
      </c>
      <c r="H2520" s="51" t="s">
        <v>12017</v>
      </c>
    </row>
    <row r="2521" spans="1:8" ht="75" x14ac:dyDescent="0.25">
      <c r="A2521" s="50" t="s">
        <v>12018</v>
      </c>
      <c r="B2521" s="50" t="s">
        <v>815</v>
      </c>
      <c r="C2521" s="50" t="s">
        <v>12019</v>
      </c>
      <c r="D2521" s="50">
        <v>4630</v>
      </c>
      <c r="E2521" s="50" t="s">
        <v>914</v>
      </c>
      <c r="F2521" s="51" t="s">
        <v>12020</v>
      </c>
      <c r="G2521" s="51" t="s">
        <v>12021</v>
      </c>
      <c r="H2521" s="51" t="s">
        <v>12022</v>
      </c>
    </row>
    <row r="2522" spans="1:8" ht="30" x14ac:dyDescent="0.25">
      <c r="A2522" s="50" t="s">
        <v>12023</v>
      </c>
      <c r="B2522" s="50" t="s">
        <v>815</v>
      </c>
      <c r="C2522" s="50" t="s">
        <v>12024</v>
      </c>
      <c r="D2522" s="50">
        <v>1597</v>
      </c>
      <c r="E2522" s="50" t="s">
        <v>914</v>
      </c>
      <c r="F2522" s="51" t="s">
        <v>973</v>
      </c>
      <c r="G2522" s="51" t="s">
        <v>12025</v>
      </c>
      <c r="H2522" s="51" t="s">
        <v>4769</v>
      </c>
    </row>
    <row r="2523" spans="1:8" x14ac:dyDescent="0.25">
      <c r="A2523" s="50" t="s">
        <v>12026</v>
      </c>
      <c r="B2523" s="50" t="s">
        <v>815</v>
      </c>
      <c r="C2523" s="50" t="s">
        <v>12027</v>
      </c>
      <c r="D2523" s="50">
        <v>1271</v>
      </c>
      <c r="E2523" s="50" t="s">
        <v>914</v>
      </c>
      <c r="G2523" s="51" t="s">
        <v>12028</v>
      </c>
      <c r="H2523" s="51" t="s">
        <v>2002</v>
      </c>
    </row>
    <row r="2524" spans="1:8" ht="30" x14ac:dyDescent="0.25">
      <c r="A2524" s="50" t="s">
        <v>12029</v>
      </c>
      <c r="B2524" s="50" t="s">
        <v>815</v>
      </c>
      <c r="C2524" s="50" t="s">
        <v>12030</v>
      </c>
      <c r="D2524" s="50">
        <v>2319</v>
      </c>
      <c r="E2524" s="50" t="s">
        <v>914</v>
      </c>
      <c r="F2524" s="51" t="s">
        <v>7148</v>
      </c>
      <c r="G2524" s="51" t="s">
        <v>11889</v>
      </c>
      <c r="H2524" s="51" t="s">
        <v>11890</v>
      </c>
    </row>
    <row r="2525" spans="1:8" ht="45" x14ac:dyDescent="0.25">
      <c r="A2525" s="50" t="s">
        <v>12031</v>
      </c>
      <c r="B2525" s="50" t="s">
        <v>815</v>
      </c>
      <c r="C2525" s="50" t="s">
        <v>12032</v>
      </c>
      <c r="D2525" s="50">
        <v>1921</v>
      </c>
      <c r="E2525" s="50" t="s">
        <v>914</v>
      </c>
      <c r="F2525" s="51" t="s">
        <v>3108</v>
      </c>
      <c r="G2525" s="51" t="s">
        <v>3109</v>
      </c>
      <c r="H2525" s="51" t="s">
        <v>3110</v>
      </c>
    </row>
    <row r="2526" spans="1:8" x14ac:dyDescent="0.25">
      <c r="A2526" s="50" t="s">
        <v>12033</v>
      </c>
      <c r="B2526" s="50" t="s">
        <v>815</v>
      </c>
      <c r="C2526" s="50" t="s">
        <v>12034</v>
      </c>
      <c r="D2526" s="50">
        <v>6644</v>
      </c>
      <c r="E2526" s="50" t="s">
        <v>914</v>
      </c>
      <c r="F2526" s="51" t="s">
        <v>1541</v>
      </c>
      <c r="G2526" s="51" t="s">
        <v>12035</v>
      </c>
      <c r="H2526" s="51" t="s">
        <v>12036</v>
      </c>
    </row>
    <row r="2527" spans="1:8" ht="30" x14ac:dyDescent="0.25">
      <c r="A2527" s="50" t="s">
        <v>12037</v>
      </c>
      <c r="B2527" s="50" t="s">
        <v>815</v>
      </c>
      <c r="C2527" s="50" t="s">
        <v>12038</v>
      </c>
      <c r="D2527" s="50">
        <v>2923</v>
      </c>
      <c r="E2527" s="50" t="s">
        <v>914</v>
      </c>
      <c r="F2527" s="51" t="s">
        <v>1953</v>
      </c>
      <c r="G2527" s="51" t="s">
        <v>1954</v>
      </c>
      <c r="H2527" s="51" t="s">
        <v>12039</v>
      </c>
    </row>
    <row r="2528" spans="1:8" ht="30" x14ac:dyDescent="0.25">
      <c r="A2528" s="50" t="s">
        <v>12040</v>
      </c>
      <c r="B2528" s="50" t="s">
        <v>815</v>
      </c>
      <c r="C2528" s="50" t="s">
        <v>12041</v>
      </c>
      <c r="D2528" s="50">
        <v>399</v>
      </c>
      <c r="E2528" s="50" t="s">
        <v>914</v>
      </c>
      <c r="G2528" s="51" t="s">
        <v>12042</v>
      </c>
      <c r="H2528" s="51" t="s">
        <v>1886</v>
      </c>
    </row>
    <row r="2529" spans="1:8" ht="30" x14ac:dyDescent="0.25">
      <c r="A2529" s="50" t="s">
        <v>12043</v>
      </c>
      <c r="B2529" s="50" t="s">
        <v>815</v>
      </c>
      <c r="C2529" s="50" t="s">
        <v>12044</v>
      </c>
      <c r="D2529" s="50">
        <v>399</v>
      </c>
      <c r="E2529" s="50" t="s">
        <v>914</v>
      </c>
      <c r="G2529" s="51" t="s">
        <v>12042</v>
      </c>
      <c r="H2529" s="51" t="s">
        <v>1886</v>
      </c>
    </row>
    <row r="2530" spans="1:8" ht="30" x14ac:dyDescent="0.25">
      <c r="A2530" s="50" t="s">
        <v>12045</v>
      </c>
      <c r="B2530" s="50" t="s">
        <v>815</v>
      </c>
      <c r="C2530" s="50" t="s">
        <v>12046</v>
      </c>
      <c r="D2530" s="50">
        <v>399</v>
      </c>
      <c r="E2530" s="50" t="s">
        <v>914</v>
      </c>
      <c r="G2530" s="51" t="s">
        <v>12042</v>
      </c>
      <c r="H2530" s="51" t="s">
        <v>1886</v>
      </c>
    </row>
    <row r="2531" spans="1:8" ht="30" x14ac:dyDescent="0.25">
      <c r="A2531" s="50" t="s">
        <v>12047</v>
      </c>
      <c r="B2531" s="50" t="s">
        <v>815</v>
      </c>
      <c r="C2531" s="50" t="s">
        <v>12048</v>
      </c>
      <c r="D2531" s="50">
        <v>399</v>
      </c>
      <c r="E2531" s="50" t="s">
        <v>914</v>
      </c>
      <c r="G2531" s="51" t="s">
        <v>12042</v>
      </c>
      <c r="H2531" s="51" t="s">
        <v>1886</v>
      </c>
    </row>
    <row r="2532" spans="1:8" ht="30" x14ac:dyDescent="0.25">
      <c r="A2532" s="50" t="s">
        <v>12049</v>
      </c>
      <c r="B2532" s="50" t="s">
        <v>815</v>
      </c>
      <c r="C2532" s="50" t="s">
        <v>12050</v>
      </c>
      <c r="D2532" s="50">
        <v>399</v>
      </c>
      <c r="E2532" s="50" t="s">
        <v>914</v>
      </c>
      <c r="G2532" s="51" t="s">
        <v>12042</v>
      </c>
      <c r="H2532" s="51" t="s">
        <v>1886</v>
      </c>
    </row>
    <row r="2533" spans="1:8" ht="30" x14ac:dyDescent="0.25">
      <c r="A2533" s="50" t="s">
        <v>12051</v>
      </c>
      <c r="B2533" s="50" t="s">
        <v>815</v>
      </c>
      <c r="C2533" s="50" t="s">
        <v>12052</v>
      </c>
      <c r="D2533" s="50">
        <v>399</v>
      </c>
      <c r="E2533" s="50" t="s">
        <v>914</v>
      </c>
      <c r="G2533" s="51" t="s">
        <v>12042</v>
      </c>
      <c r="H2533" s="51" t="s">
        <v>1886</v>
      </c>
    </row>
    <row r="2534" spans="1:8" ht="30" x14ac:dyDescent="0.25">
      <c r="A2534" s="50" t="s">
        <v>12053</v>
      </c>
      <c r="B2534" s="50" t="s">
        <v>815</v>
      </c>
      <c r="C2534" s="50" t="s">
        <v>12054</v>
      </c>
      <c r="D2534" s="50">
        <v>402</v>
      </c>
      <c r="E2534" s="50" t="s">
        <v>914</v>
      </c>
      <c r="G2534" s="51" t="s">
        <v>12042</v>
      </c>
      <c r="H2534" s="51" t="s">
        <v>1886</v>
      </c>
    </row>
    <row r="2535" spans="1:8" ht="30" x14ac:dyDescent="0.25">
      <c r="A2535" s="50" t="s">
        <v>12055</v>
      </c>
      <c r="B2535" s="50" t="s">
        <v>815</v>
      </c>
      <c r="C2535" s="50" t="s">
        <v>12056</v>
      </c>
      <c r="D2535" s="50">
        <v>402</v>
      </c>
      <c r="E2535" s="50" t="s">
        <v>914</v>
      </c>
      <c r="G2535" s="51" t="s">
        <v>12042</v>
      </c>
      <c r="H2535" s="51" t="s">
        <v>1886</v>
      </c>
    </row>
    <row r="2536" spans="1:8" ht="30" x14ac:dyDescent="0.25">
      <c r="A2536" s="50" t="s">
        <v>12057</v>
      </c>
      <c r="B2536" s="50" t="s">
        <v>815</v>
      </c>
      <c r="C2536" s="50" t="s">
        <v>12058</v>
      </c>
      <c r="D2536" s="50">
        <v>402</v>
      </c>
      <c r="E2536" s="50" t="s">
        <v>914</v>
      </c>
      <c r="G2536" s="51" t="s">
        <v>12042</v>
      </c>
      <c r="H2536" s="51" t="s">
        <v>1886</v>
      </c>
    </row>
    <row r="2537" spans="1:8" ht="30" x14ac:dyDescent="0.25">
      <c r="A2537" s="50" t="s">
        <v>12059</v>
      </c>
      <c r="B2537" s="50" t="s">
        <v>815</v>
      </c>
      <c r="C2537" s="50" t="s">
        <v>12060</v>
      </c>
      <c r="D2537" s="50">
        <v>402</v>
      </c>
      <c r="E2537" s="50" t="s">
        <v>914</v>
      </c>
      <c r="G2537" s="51" t="s">
        <v>12042</v>
      </c>
      <c r="H2537" s="51" t="s">
        <v>1886</v>
      </c>
    </row>
    <row r="2538" spans="1:8" ht="30" x14ac:dyDescent="0.25">
      <c r="A2538" s="50" t="s">
        <v>12061</v>
      </c>
      <c r="B2538" s="50" t="s">
        <v>815</v>
      </c>
      <c r="C2538" s="50" t="s">
        <v>12062</v>
      </c>
      <c r="D2538" s="50">
        <v>587</v>
      </c>
      <c r="E2538" s="50" t="s">
        <v>914</v>
      </c>
      <c r="G2538" s="51" t="s">
        <v>12042</v>
      </c>
      <c r="H2538" s="51" t="s">
        <v>1886</v>
      </c>
    </row>
    <row r="2539" spans="1:8" ht="30" x14ac:dyDescent="0.25">
      <c r="A2539" s="50" t="s">
        <v>12063</v>
      </c>
      <c r="B2539" s="50" t="s">
        <v>815</v>
      </c>
      <c r="C2539" s="50" t="s">
        <v>12064</v>
      </c>
      <c r="D2539" s="50">
        <v>2854</v>
      </c>
      <c r="E2539" s="50" t="s">
        <v>914</v>
      </c>
      <c r="F2539" s="51" t="s">
        <v>991</v>
      </c>
      <c r="G2539" s="51" t="s">
        <v>2298</v>
      </c>
      <c r="H2539" s="51" t="s">
        <v>2302</v>
      </c>
    </row>
    <row r="2540" spans="1:8" x14ac:dyDescent="0.25">
      <c r="A2540" s="50" t="s">
        <v>12065</v>
      </c>
      <c r="B2540" s="50" t="s">
        <v>815</v>
      </c>
      <c r="C2540" s="50" t="s">
        <v>12066</v>
      </c>
      <c r="D2540" s="50">
        <v>3903</v>
      </c>
      <c r="E2540" s="50" t="s">
        <v>1054</v>
      </c>
      <c r="G2540" s="51" t="s">
        <v>1055</v>
      </c>
      <c r="H2540" s="51" t="s">
        <v>3116</v>
      </c>
    </row>
    <row r="2541" spans="1:8" ht="45" x14ac:dyDescent="0.25">
      <c r="A2541" s="50" t="s">
        <v>12067</v>
      </c>
      <c r="B2541" s="50" t="s">
        <v>815</v>
      </c>
      <c r="C2541" s="50" t="s">
        <v>12068</v>
      </c>
      <c r="D2541" s="50">
        <v>2497</v>
      </c>
      <c r="E2541" s="50" t="s">
        <v>914</v>
      </c>
      <c r="F2541" s="51" t="s">
        <v>12069</v>
      </c>
      <c r="G2541" s="51" t="s">
        <v>12070</v>
      </c>
      <c r="H2541" s="51" t="s">
        <v>12071</v>
      </c>
    </row>
    <row r="2542" spans="1:8" x14ac:dyDescent="0.25">
      <c r="A2542" s="50" t="s">
        <v>12072</v>
      </c>
      <c r="B2542" s="50" t="s">
        <v>815</v>
      </c>
      <c r="C2542" s="50" t="s">
        <v>12073</v>
      </c>
      <c r="D2542" s="50">
        <v>579</v>
      </c>
      <c r="E2542" s="50" t="s">
        <v>952</v>
      </c>
      <c r="G2542" s="51" t="s">
        <v>2504</v>
      </c>
    </row>
    <row r="2543" spans="1:8" x14ac:dyDescent="0.25">
      <c r="A2543" s="50" t="s">
        <v>12074</v>
      </c>
      <c r="B2543" s="50" t="s">
        <v>815</v>
      </c>
      <c r="C2543" s="50" t="s">
        <v>12075</v>
      </c>
      <c r="D2543" s="50">
        <v>694</v>
      </c>
      <c r="E2543" s="50" t="s">
        <v>952</v>
      </c>
      <c r="G2543" s="51" t="s">
        <v>2504</v>
      </c>
    </row>
    <row r="2544" spans="1:8" x14ac:dyDescent="0.25">
      <c r="A2544" s="50" t="s">
        <v>12076</v>
      </c>
      <c r="B2544" s="50" t="s">
        <v>815</v>
      </c>
      <c r="C2544" s="50" t="s">
        <v>12077</v>
      </c>
      <c r="D2544" s="50">
        <v>1736</v>
      </c>
      <c r="E2544" s="50" t="s">
        <v>952</v>
      </c>
      <c r="G2544" s="51" t="s">
        <v>4459</v>
      </c>
      <c r="H2544" s="51" t="s">
        <v>3943</v>
      </c>
    </row>
    <row r="2545" spans="1:8" x14ac:dyDescent="0.25">
      <c r="A2545" s="50" t="s">
        <v>12078</v>
      </c>
      <c r="B2545" s="50" t="s">
        <v>815</v>
      </c>
      <c r="C2545" s="50" t="s">
        <v>12079</v>
      </c>
      <c r="D2545" s="50">
        <v>1587</v>
      </c>
      <c r="E2545" s="50" t="s">
        <v>952</v>
      </c>
      <c r="F2545" s="51" t="s">
        <v>973</v>
      </c>
      <c r="G2545" s="51" t="s">
        <v>974</v>
      </c>
      <c r="H2545" s="51" t="s">
        <v>1040</v>
      </c>
    </row>
    <row r="2546" spans="1:8" x14ac:dyDescent="0.25">
      <c r="A2546" s="50" t="s">
        <v>12080</v>
      </c>
      <c r="B2546" s="50" t="s">
        <v>815</v>
      </c>
      <c r="C2546" s="50" t="s">
        <v>12081</v>
      </c>
      <c r="D2546" s="50">
        <v>2164</v>
      </c>
      <c r="E2546" s="50" t="s">
        <v>952</v>
      </c>
      <c r="F2546" s="51" t="s">
        <v>973</v>
      </c>
      <c r="G2546" s="51" t="s">
        <v>974</v>
      </c>
      <c r="H2546" s="51" t="s">
        <v>1040</v>
      </c>
    </row>
    <row r="2547" spans="1:8" ht="30" x14ac:dyDescent="0.25">
      <c r="A2547" s="50" t="s">
        <v>12082</v>
      </c>
      <c r="B2547" s="50" t="s">
        <v>815</v>
      </c>
      <c r="C2547" s="50" t="s">
        <v>12083</v>
      </c>
      <c r="D2547" s="50">
        <v>1201</v>
      </c>
      <c r="E2547" s="50" t="s">
        <v>952</v>
      </c>
      <c r="F2547" s="51" t="s">
        <v>973</v>
      </c>
      <c r="G2547" s="51" t="s">
        <v>974</v>
      </c>
      <c r="H2547" s="51" t="s">
        <v>11076</v>
      </c>
    </row>
    <row r="2548" spans="1:8" x14ac:dyDescent="0.25">
      <c r="A2548" s="50" t="s">
        <v>12084</v>
      </c>
      <c r="B2548" s="50" t="s">
        <v>815</v>
      </c>
      <c r="C2548" s="50" t="s">
        <v>12085</v>
      </c>
      <c r="D2548" s="50">
        <v>1260</v>
      </c>
      <c r="E2548" s="50" t="s">
        <v>952</v>
      </c>
      <c r="F2548" s="51" t="s">
        <v>973</v>
      </c>
      <c r="G2548" s="51" t="s">
        <v>974</v>
      </c>
      <c r="H2548" s="51" t="s">
        <v>1040</v>
      </c>
    </row>
    <row r="2549" spans="1:8" x14ac:dyDescent="0.25">
      <c r="A2549" s="50" t="s">
        <v>12086</v>
      </c>
      <c r="B2549" s="50" t="s">
        <v>815</v>
      </c>
      <c r="C2549" s="50" t="s">
        <v>12087</v>
      </c>
      <c r="D2549" s="50">
        <v>428</v>
      </c>
      <c r="E2549" s="50" t="s">
        <v>914</v>
      </c>
      <c r="G2549" s="51" t="s">
        <v>938</v>
      </c>
    </row>
    <row r="2551" spans="1:8" x14ac:dyDescent="0.25">
      <c r="A2551" s="54" t="s">
        <v>12657</v>
      </c>
    </row>
    <row r="2553" spans="1:8" x14ac:dyDescent="0.25">
      <c r="A2553" s="55" t="s">
        <v>12658</v>
      </c>
      <c r="B2553"/>
      <c r="C2553"/>
      <c r="D2553"/>
      <c r="E2553"/>
      <c r="F2553"/>
      <c r="G2553"/>
      <c r="H2553"/>
    </row>
    <row r="2554" spans="1:8" ht="30" x14ac:dyDescent="0.25">
      <c r="A2554" s="51" t="s">
        <v>12088</v>
      </c>
      <c r="B2554" s="51" t="s">
        <v>347</v>
      </c>
      <c r="C2554" s="51" t="s">
        <v>12089</v>
      </c>
      <c r="D2554" s="51">
        <v>1900</v>
      </c>
      <c r="E2554" s="51" t="s">
        <v>914</v>
      </c>
      <c r="F2554" s="51" t="s">
        <v>9813</v>
      </c>
      <c r="G2554" s="51" t="s">
        <v>12090</v>
      </c>
      <c r="H2554" s="51" t="s">
        <v>12091</v>
      </c>
    </row>
    <row r="2555" spans="1:8" x14ac:dyDescent="0.25">
      <c r="A2555" s="51" t="s">
        <v>12092</v>
      </c>
      <c r="B2555" s="51" t="s">
        <v>347</v>
      </c>
      <c r="C2555" s="51" t="s">
        <v>12093</v>
      </c>
      <c r="D2555" s="51">
        <v>3755</v>
      </c>
      <c r="E2555" s="51" t="s">
        <v>914</v>
      </c>
      <c r="F2555" s="51" t="s">
        <v>973</v>
      </c>
      <c r="G2555" s="51" t="s">
        <v>12094</v>
      </c>
      <c r="H2555" s="51" t="s">
        <v>12095</v>
      </c>
    </row>
    <row r="2556" spans="1:8" ht="60" x14ac:dyDescent="0.25">
      <c r="A2556" s="51" t="s">
        <v>12096</v>
      </c>
      <c r="B2556" s="51" t="s">
        <v>347</v>
      </c>
      <c r="C2556" s="51" t="s">
        <v>12097</v>
      </c>
      <c r="D2556" s="51">
        <v>3580</v>
      </c>
      <c r="E2556" s="51" t="s">
        <v>914</v>
      </c>
      <c r="F2556" s="51" t="s">
        <v>12098</v>
      </c>
      <c r="G2556" s="51" t="s">
        <v>12099</v>
      </c>
      <c r="H2556" s="51" t="s">
        <v>12100</v>
      </c>
    </row>
    <row r="2557" spans="1:8" x14ac:dyDescent="0.25">
      <c r="A2557" s="51" t="s">
        <v>12101</v>
      </c>
      <c r="B2557" s="51" t="s">
        <v>347</v>
      </c>
      <c r="C2557" s="51" t="s">
        <v>12102</v>
      </c>
      <c r="D2557" s="51">
        <v>5976</v>
      </c>
      <c r="E2557" s="51" t="s">
        <v>914</v>
      </c>
      <c r="F2557" s="51" t="s">
        <v>973</v>
      </c>
      <c r="G2557" s="51" t="s">
        <v>12094</v>
      </c>
      <c r="H2557" s="51" t="s">
        <v>12095</v>
      </c>
    </row>
    <row r="2558" spans="1:8" ht="60" x14ac:dyDescent="0.25">
      <c r="A2558" s="51" t="s">
        <v>12103</v>
      </c>
      <c r="B2558" s="51" t="s">
        <v>347</v>
      </c>
      <c r="C2558" s="51" t="s">
        <v>12104</v>
      </c>
      <c r="D2558" s="51">
        <v>5005</v>
      </c>
      <c r="E2558" s="51" t="s">
        <v>914</v>
      </c>
      <c r="F2558" s="51" t="s">
        <v>2424</v>
      </c>
      <c r="G2558" s="51" t="s">
        <v>2527</v>
      </c>
      <c r="H2558" s="51" t="s">
        <v>12105</v>
      </c>
    </row>
    <row r="2559" spans="1:8" ht="30" x14ac:dyDescent="0.25">
      <c r="A2559" s="51" t="s">
        <v>12106</v>
      </c>
      <c r="B2559" s="51" t="s">
        <v>347</v>
      </c>
      <c r="C2559" s="51" t="s">
        <v>12107</v>
      </c>
      <c r="D2559" s="51">
        <v>338</v>
      </c>
      <c r="E2559" s="51" t="s">
        <v>1062</v>
      </c>
      <c r="F2559" s="51" t="s">
        <v>1087</v>
      </c>
      <c r="G2559" s="51" t="s">
        <v>2085</v>
      </c>
      <c r="H2559" s="51" t="s">
        <v>1902</v>
      </c>
    </row>
    <row r="2560" spans="1:8" ht="30" x14ac:dyDescent="0.25">
      <c r="A2560" s="51" t="s">
        <v>12108</v>
      </c>
      <c r="B2560" s="51" t="s">
        <v>347</v>
      </c>
      <c r="C2560" s="51" t="s">
        <v>12109</v>
      </c>
      <c r="D2560" s="51">
        <v>2008</v>
      </c>
      <c r="E2560" s="51" t="s">
        <v>914</v>
      </c>
      <c r="G2560" s="51" t="s">
        <v>2604</v>
      </c>
      <c r="H2560" s="51" t="s">
        <v>12110</v>
      </c>
    </row>
    <row r="2561" spans="1:8" x14ac:dyDescent="0.25">
      <c r="A2561" s="51" t="s">
        <v>12111</v>
      </c>
      <c r="B2561" s="51" t="s">
        <v>347</v>
      </c>
      <c r="C2561" s="51" t="s">
        <v>12112</v>
      </c>
      <c r="D2561" s="51">
        <v>1880</v>
      </c>
      <c r="E2561" s="51" t="s">
        <v>914</v>
      </c>
      <c r="G2561" s="51" t="s">
        <v>1704</v>
      </c>
    </row>
    <row r="2562" spans="1:8" x14ac:dyDescent="0.25">
      <c r="A2562" s="51" t="s">
        <v>12113</v>
      </c>
      <c r="B2562" s="51" t="s">
        <v>347</v>
      </c>
      <c r="C2562" s="51" t="s">
        <v>12114</v>
      </c>
      <c r="D2562" s="51">
        <v>1450</v>
      </c>
      <c r="E2562" s="51" t="s">
        <v>914</v>
      </c>
      <c r="F2562" s="51" t="s">
        <v>1280</v>
      </c>
      <c r="G2562" s="51" t="s">
        <v>2594</v>
      </c>
      <c r="H2562" s="51" t="s">
        <v>6094</v>
      </c>
    </row>
    <row r="2563" spans="1:8" ht="30" x14ac:dyDescent="0.25">
      <c r="A2563" s="51" t="s">
        <v>12115</v>
      </c>
      <c r="B2563" s="51" t="s">
        <v>347</v>
      </c>
      <c r="C2563" s="51" t="s">
        <v>12116</v>
      </c>
      <c r="D2563" s="51">
        <v>12972</v>
      </c>
      <c r="E2563" s="51" t="s">
        <v>914</v>
      </c>
      <c r="G2563" s="51" t="s">
        <v>12117</v>
      </c>
      <c r="H2563" s="51" t="s">
        <v>12118</v>
      </c>
    </row>
    <row r="2564" spans="1:8" ht="30" x14ac:dyDescent="0.25">
      <c r="A2564" s="51" t="s">
        <v>12119</v>
      </c>
      <c r="B2564" s="51" t="s">
        <v>347</v>
      </c>
      <c r="C2564" s="51" t="s">
        <v>12120</v>
      </c>
      <c r="D2564" s="51">
        <v>1193</v>
      </c>
      <c r="E2564" s="51" t="s">
        <v>914</v>
      </c>
      <c r="F2564" s="51" t="s">
        <v>9813</v>
      </c>
      <c r="G2564" s="51" t="s">
        <v>12121</v>
      </c>
      <c r="H2564" s="51" t="s">
        <v>9815</v>
      </c>
    </row>
    <row r="2565" spans="1:8" ht="30" x14ac:dyDescent="0.25">
      <c r="A2565" s="51" t="s">
        <v>12122</v>
      </c>
      <c r="B2565" s="51" t="s">
        <v>347</v>
      </c>
      <c r="C2565" s="51" t="s">
        <v>12123</v>
      </c>
      <c r="D2565" s="51">
        <v>1771</v>
      </c>
      <c r="E2565" s="51" t="s">
        <v>914</v>
      </c>
      <c r="F2565" s="51" t="s">
        <v>9813</v>
      </c>
      <c r="G2565" s="51" t="s">
        <v>12090</v>
      </c>
      <c r="H2565" s="51" t="s">
        <v>9815</v>
      </c>
    </row>
    <row r="2566" spans="1:8" ht="30" x14ac:dyDescent="0.25">
      <c r="A2566" s="51" t="s">
        <v>12124</v>
      </c>
      <c r="B2566" s="51" t="s">
        <v>347</v>
      </c>
      <c r="C2566" s="51" t="s">
        <v>12125</v>
      </c>
      <c r="D2566" s="51">
        <v>1398</v>
      </c>
      <c r="E2566" s="51" t="s">
        <v>914</v>
      </c>
      <c r="F2566" s="51" t="s">
        <v>9813</v>
      </c>
      <c r="G2566" s="51" t="s">
        <v>12121</v>
      </c>
      <c r="H2566" s="51" t="s">
        <v>9815</v>
      </c>
    </row>
    <row r="2567" spans="1:8" ht="30" x14ac:dyDescent="0.25">
      <c r="A2567" s="51" t="s">
        <v>12126</v>
      </c>
      <c r="B2567" s="51" t="s">
        <v>347</v>
      </c>
      <c r="C2567" s="51" t="s">
        <v>12127</v>
      </c>
      <c r="D2567" s="51">
        <v>2185</v>
      </c>
      <c r="E2567" s="51" t="s">
        <v>914</v>
      </c>
      <c r="F2567" s="51" t="s">
        <v>9813</v>
      </c>
      <c r="G2567" s="51" t="s">
        <v>12090</v>
      </c>
      <c r="H2567" s="51" t="s">
        <v>9815</v>
      </c>
    </row>
    <row r="2568" spans="1:8" ht="30" x14ac:dyDescent="0.25">
      <c r="A2568" s="51" t="s">
        <v>12128</v>
      </c>
      <c r="B2568" s="51" t="s">
        <v>347</v>
      </c>
      <c r="C2568" s="51" t="s">
        <v>12129</v>
      </c>
      <c r="D2568" s="51">
        <v>7386</v>
      </c>
      <c r="E2568" s="51" t="s">
        <v>914</v>
      </c>
      <c r="F2568" s="51" t="s">
        <v>4215</v>
      </c>
      <c r="G2568" s="51" t="s">
        <v>11799</v>
      </c>
      <c r="H2568" s="51" t="s">
        <v>12130</v>
      </c>
    </row>
    <row r="2569" spans="1:8" x14ac:dyDescent="0.25">
      <c r="A2569" s="51" t="s">
        <v>12131</v>
      </c>
      <c r="B2569" s="51" t="s">
        <v>347</v>
      </c>
      <c r="C2569" s="51" t="s">
        <v>12132</v>
      </c>
      <c r="D2569" s="51">
        <v>6532</v>
      </c>
      <c r="E2569" s="51" t="s">
        <v>2245</v>
      </c>
      <c r="F2569" s="51" t="s">
        <v>2901</v>
      </c>
      <c r="G2569" s="51" t="s">
        <v>12133</v>
      </c>
      <c r="H2569" s="51" t="s">
        <v>12134</v>
      </c>
    </row>
    <row r="2570" spans="1:8" x14ac:dyDescent="0.25">
      <c r="A2570" s="51" t="s">
        <v>12135</v>
      </c>
      <c r="B2570" s="51" t="s">
        <v>347</v>
      </c>
      <c r="C2570" s="51" t="s">
        <v>12136</v>
      </c>
      <c r="D2570" s="51">
        <v>4227</v>
      </c>
      <c r="E2570" s="51" t="s">
        <v>914</v>
      </c>
      <c r="G2570" s="51" t="s">
        <v>12137</v>
      </c>
    </row>
    <row r="2571" spans="1:8" ht="30" x14ac:dyDescent="0.25">
      <c r="A2571" s="51" t="s">
        <v>12138</v>
      </c>
      <c r="B2571" s="51" t="s">
        <v>347</v>
      </c>
      <c r="C2571" s="51" t="s">
        <v>12139</v>
      </c>
      <c r="D2571" s="51">
        <v>3165</v>
      </c>
      <c r="E2571" s="51" t="s">
        <v>914</v>
      </c>
      <c r="F2571" s="51" t="s">
        <v>12140</v>
      </c>
      <c r="G2571" s="51" t="s">
        <v>12141</v>
      </c>
      <c r="H2571" s="51" t="s">
        <v>12142</v>
      </c>
    </row>
    <row r="2572" spans="1:8" ht="45" x14ac:dyDescent="0.25">
      <c r="A2572" s="51" t="s">
        <v>12143</v>
      </c>
      <c r="B2572" s="51" t="s">
        <v>347</v>
      </c>
      <c r="C2572" s="51" t="s">
        <v>12144</v>
      </c>
      <c r="D2572" s="51">
        <v>4292</v>
      </c>
      <c r="E2572" s="51" t="s">
        <v>914</v>
      </c>
      <c r="F2572" s="51" t="s">
        <v>12145</v>
      </c>
      <c r="G2572" s="51" t="s">
        <v>12146</v>
      </c>
      <c r="H2572" s="51" t="s">
        <v>12147</v>
      </c>
    </row>
    <row r="2573" spans="1:8" ht="45" x14ac:dyDescent="0.25">
      <c r="A2573" s="51" t="s">
        <v>12148</v>
      </c>
      <c r="B2573" s="51" t="s">
        <v>347</v>
      </c>
      <c r="C2573" s="51" t="s">
        <v>12149</v>
      </c>
      <c r="D2573" s="51">
        <v>2504</v>
      </c>
      <c r="E2573" s="51" t="s">
        <v>914</v>
      </c>
      <c r="F2573" s="51" t="s">
        <v>12150</v>
      </c>
      <c r="G2573" s="51" t="s">
        <v>12146</v>
      </c>
      <c r="H2573" s="51" t="s">
        <v>12151</v>
      </c>
    </row>
    <row r="2574" spans="1:8" x14ac:dyDescent="0.25">
      <c r="A2574" s="51" t="s">
        <v>12152</v>
      </c>
      <c r="B2574" s="51" t="s">
        <v>347</v>
      </c>
      <c r="C2574" s="51" t="s">
        <v>12153</v>
      </c>
      <c r="D2574" s="51">
        <v>8957</v>
      </c>
      <c r="E2574" s="51" t="s">
        <v>914</v>
      </c>
      <c r="G2574" s="51" t="s">
        <v>12154</v>
      </c>
    </row>
    <row r="2575" spans="1:8" x14ac:dyDescent="0.25">
      <c r="A2575"/>
      <c r="B2575"/>
      <c r="C2575"/>
      <c r="D2575"/>
      <c r="E2575"/>
      <c r="F2575"/>
      <c r="G2575"/>
      <c r="H2575"/>
    </row>
    <row r="2576" spans="1:8" x14ac:dyDescent="0.25">
      <c r="A2576" s="55" t="s">
        <v>591</v>
      </c>
      <c r="B2576" s="51"/>
      <c r="C2576" s="51"/>
      <c r="D2576" s="51"/>
      <c r="E2576" s="51"/>
    </row>
    <row r="2577" spans="1:8" ht="30" x14ac:dyDescent="0.25">
      <c r="A2577" s="51" t="s">
        <v>12155</v>
      </c>
      <c r="B2577" s="51" t="s">
        <v>390</v>
      </c>
      <c r="C2577" s="51" t="s">
        <v>12156</v>
      </c>
      <c r="D2577" s="51">
        <v>8483</v>
      </c>
      <c r="E2577" s="51" t="s">
        <v>914</v>
      </c>
      <c r="F2577" s="51" t="s">
        <v>7472</v>
      </c>
      <c r="G2577" s="51" t="s">
        <v>7473</v>
      </c>
      <c r="H2577" s="51" t="s">
        <v>7474</v>
      </c>
    </row>
    <row r="2578" spans="1:8" ht="30" x14ac:dyDescent="0.25">
      <c r="A2578" s="51" t="s">
        <v>12157</v>
      </c>
      <c r="B2578" s="51" t="s">
        <v>390</v>
      </c>
      <c r="C2578" s="51" t="s">
        <v>12158</v>
      </c>
      <c r="D2578" s="51">
        <v>1519</v>
      </c>
      <c r="E2578" s="51" t="s">
        <v>914</v>
      </c>
      <c r="F2578" s="51" t="s">
        <v>12159</v>
      </c>
      <c r="G2578" s="51" t="s">
        <v>12160</v>
      </c>
      <c r="H2578" s="51" t="s">
        <v>12161</v>
      </c>
    </row>
    <row r="2579" spans="1:8" x14ac:dyDescent="0.25">
      <c r="A2579" s="51" t="s">
        <v>12162</v>
      </c>
      <c r="B2579" s="51" t="s">
        <v>390</v>
      </c>
      <c r="C2579" s="51" t="s">
        <v>12163</v>
      </c>
      <c r="D2579" s="51">
        <v>1168</v>
      </c>
      <c r="E2579" s="51" t="s">
        <v>914</v>
      </c>
      <c r="F2579" s="51" t="s">
        <v>12164</v>
      </c>
      <c r="G2579" s="51" t="s">
        <v>12165</v>
      </c>
      <c r="H2579" s="51" t="s">
        <v>12166</v>
      </c>
    </row>
    <row r="2580" spans="1:8" x14ac:dyDescent="0.25">
      <c r="A2580" s="51" t="s">
        <v>12167</v>
      </c>
      <c r="B2580" s="51" t="s">
        <v>390</v>
      </c>
      <c r="C2580" s="51" t="s">
        <v>12168</v>
      </c>
      <c r="D2580" s="51">
        <v>305</v>
      </c>
      <c r="E2580" s="51" t="s">
        <v>914</v>
      </c>
      <c r="G2580" s="51" t="s">
        <v>6940</v>
      </c>
    </row>
    <row r="2581" spans="1:8" x14ac:dyDescent="0.25">
      <c r="A2581" s="51" t="s">
        <v>12169</v>
      </c>
      <c r="B2581" s="51" t="s">
        <v>390</v>
      </c>
      <c r="C2581" s="51" t="s">
        <v>12170</v>
      </c>
      <c r="D2581" s="51">
        <v>305</v>
      </c>
      <c r="E2581" s="51" t="s">
        <v>914</v>
      </c>
      <c r="G2581" s="51" t="s">
        <v>6940</v>
      </c>
    </row>
    <row r="2582" spans="1:8" ht="30" x14ac:dyDescent="0.25">
      <c r="A2582" s="51" t="s">
        <v>12171</v>
      </c>
      <c r="B2582" s="51" t="s">
        <v>390</v>
      </c>
      <c r="C2582" s="51" t="s">
        <v>12172</v>
      </c>
      <c r="D2582" s="51">
        <v>1504</v>
      </c>
      <c r="E2582" s="51" t="s">
        <v>914</v>
      </c>
      <c r="G2582" s="51" t="s">
        <v>12173</v>
      </c>
    </row>
    <row r="2583" spans="1:8" x14ac:dyDescent="0.25">
      <c r="A2583" s="51" t="s">
        <v>12174</v>
      </c>
      <c r="B2583" s="51" t="s">
        <v>390</v>
      </c>
      <c r="C2583" s="51" t="s">
        <v>12175</v>
      </c>
      <c r="D2583" s="51">
        <v>3567</v>
      </c>
      <c r="E2583" s="51" t="s">
        <v>914</v>
      </c>
      <c r="F2583" s="51" t="s">
        <v>973</v>
      </c>
      <c r="G2583" s="51" t="s">
        <v>925</v>
      </c>
      <c r="H2583" s="51" t="s">
        <v>1079</v>
      </c>
    </row>
    <row r="2584" spans="1:8" x14ac:dyDescent="0.25">
      <c r="A2584" s="51" t="s">
        <v>12176</v>
      </c>
      <c r="B2584" s="51" t="s">
        <v>390</v>
      </c>
      <c r="C2584" s="51" t="s">
        <v>12177</v>
      </c>
      <c r="D2584" s="51">
        <v>1608</v>
      </c>
      <c r="E2584" s="51" t="s">
        <v>914</v>
      </c>
      <c r="G2584" s="51" t="s">
        <v>12178</v>
      </c>
    </row>
    <row r="2585" spans="1:8" x14ac:dyDescent="0.25">
      <c r="A2585" s="51" t="s">
        <v>12179</v>
      </c>
      <c r="B2585" s="51" t="s">
        <v>390</v>
      </c>
      <c r="C2585" s="51" t="s">
        <v>12180</v>
      </c>
      <c r="D2585" s="51">
        <v>2071</v>
      </c>
      <c r="E2585" s="51" t="s">
        <v>914</v>
      </c>
      <c r="F2585" s="51" t="s">
        <v>1146</v>
      </c>
      <c r="G2585" s="51" t="s">
        <v>2045</v>
      </c>
      <c r="H2585" s="51" t="s">
        <v>1148</v>
      </c>
    </row>
    <row r="2586" spans="1:8" x14ac:dyDescent="0.25">
      <c r="A2586" s="51" t="s">
        <v>12181</v>
      </c>
      <c r="B2586" s="51" t="s">
        <v>390</v>
      </c>
      <c r="C2586" s="51" t="s">
        <v>12182</v>
      </c>
      <c r="D2586" s="51">
        <v>4027</v>
      </c>
      <c r="E2586" s="51" t="s">
        <v>914</v>
      </c>
      <c r="G2586" s="51" t="s">
        <v>12183</v>
      </c>
      <c r="H2586" s="51" t="s">
        <v>1393</v>
      </c>
    </row>
    <row r="2587" spans="1:8" ht="30" x14ac:dyDescent="0.25">
      <c r="A2587" s="51" t="s">
        <v>12184</v>
      </c>
      <c r="B2587" s="51" t="s">
        <v>390</v>
      </c>
      <c r="C2587" s="51" t="s">
        <v>12185</v>
      </c>
      <c r="D2587" s="51">
        <v>1120</v>
      </c>
      <c r="E2587" s="51" t="s">
        <v>914</v>
      </c>
      <c r="F2587" s="51" t="s">
        <v>1570</v>
      </c>
      <c r="G2587" s="51" t="s">
        <v>6958</v>
      </c>
      <c r="H2587" s="51" t="s">
        <v>6959</v>
      </c>
    </row>
    <row r="2588" spans="1:8" ht="30" x14ac:dyDescent="0.25">
      <c r="A2588" s="51" t="s">
        <v>12186</v>
      </c>
      <c r="B2588" s="51" t="s">
        <v>390</v>
      </c>
      <c r="C2588" s="51" t="s">
        <v>12187</v>
      </c>
      <c r="D2588" s="51">
        <v>1561</v>
      </c>
      <c r="E2588" s="51" t="s">
        <v>914</v>
      </c>
      <c r="F2588" s="51" t="s">
        <v>973</v>
      </c>
      <c r="G2588" s="51" t="s">
        <v>12188</v>
      </c>
      <c r="H2588" s="51" t="s">
        <v>4815</v>
      </c>
    </row>
    <row r="2589" spans="1:8" ht="30" x14ac:dyDescent="0.25">
      <c r="A2589" s="51" t="s">
        <v>12189</v>
      </c>
      <c r="B2589" s="51" t="s">
        <v>390</v>
      </c>
      <c r="C2589" s="51" t="s">
        <v>12190</v>
      </c>
      <c r="D2589" s="51">
        <v>2846</v>
      </c>
      <c r="E2589" s="51" t="s">
        <v>914</v>
      </c>
      <c r="F2589" s="51" t="s">
        <v>973</v>
      </c>
      <c r="G2589" s="51" t="s">
        <v>3971</v>
      </c>
      <c r="H2589" s="51" t="s">
        <v>4815</v>
      </c>
    </row>
    <row r="2590" spans="1:8" x14ac:dyDescent="0.25">
      <c r="A2590" s="51" t="s">
        <v>12191</v>
      </c>
      <c r="B2590" s="51" t="s">
        <v>390</v>
      </c>
      <c r="C2590" s="51" t="s">
        <v>12192</v>
      </c>
      <c r="D2590" s="51">
        <v>1981</v>
      </c>
      <c r="E2590" s="51" t="s">
        <v>914</v>
      </c>
      <c r="G2590" s="51" t="s">
        <v>12193</v>
      </c>
    </row>
    <row r="2591" spans="1:8" x14ac:dyDescent="0.25">
      <c r="A2591" s="51" t="s">
        <v>12194</v>
      </c>
      <c r="B2591" s="51" t="s">
        <v>390</v>
      </c>
      <c r="C2591" s="51" t="s">
        <v>12195</v>
      </c>
      <c r="D2591" s="51">
        <v>2874</v>
      </c>
      <c r="E2591" s="51" t="s">
        <v>914</v>
      </c>
      <c r="G2591" s="51" t="s">
        <v>1399</v>
      </c>
    </row>
    <row r="2592" spans="1:8" ht="30" x14ac:dyDescent="0.25">
      <c r="A2592" s="51" t="s">
        <v>12196</v>
      </c>
      <c r="B2592" s="51" t="s">
        <v>390</v>
      </c>
      <c r="C2592" s="51" t="s">
        <v>12197</v>
      </c>
      <c r="D2592" s="51">
        <v>3082</v>
      </c>
      <c r="E2592" s="51" t="s">
        <v>914</v>
      </c>
      <c r="F2592" s="51" t="s">
        <v>5388</v>
      </c>
      <c r="G2592" s="51" t="s">
        <v>5389</v>
      </c>
      <c r="H2592" s="51" t="s">
        <v>5390</v>
      </c>
    </row>
    <row r="2593" spans="1:8" ht="30" x14ac:dyDescent="0.25">
      <c r="A2593" s="51" t="s">
        <v>12198</v>
      </c>
      <c r="B2593" s="51" t="s">
        <v>390</v>
      </c>
      <c r="C2593" s="51" t="s">
        <v>12199</v>
      </c>
      <c r="D2593" s="51">
        <v>2249</v>
      </c>
      <c r="E2593" s="51" t="s">
        <v>914</v>
      </c>
      <c r="F2593" s="51" t="s">
        <v>973</v>
      </c>
      <c r="G2593" s="51" t="s">
        <v>3971</v>
      </c>
      <c r="H2593" s="51" t="s">
        <v>4815</v>
      </c>
    </row>
    <row r="2594" spans="1:8" x14ac:dyDescent="0.25">
      <c r="A2594" s="51" t="s">
        <v>12200</v>
      </c>
      <c r="B2594" s="51" t="s">
        <v>390</v>
      </c>
      <c r="C2594" s="51" t="s">
        <v>12201</v>
      </c>
      <c r="D2594" s="51">
        <v>1343</v>
      </c>
      <c r="E2594" s="51" t="s">
        <v>914</v>
      </c>
      <c r="F2594" s="51" t="s">
        <v>973</v>
      </c>
      <c r="G2594" s="51" t="s">
        <v>12202</v>
      </c>
      <c r="H2594" s="51" t="s">
        <v>5058</v>
      </c>
    </row>
    <row r="2595" spans="1:8" x14ac:dyDescent="0.25">
      <c r="A2595" s="51" t="s">
        <v>12203</v>
      </c>
      <c r="B2595" s="51" t="s">
        <v>390</v>
      </c>
      <c r="C2595" s="51" t="s">
        <v>12204</v>
      </c>
      <c r="D2595" s="51">
        <v>2510</v>
      </c>
      <c r="E2595" s="51" t="s">
        <v>914</v>
      </c>
      <c r="F2595" s="51" t="s">
        <v>973</v>
      </c>
      <c r="G2595" s="51" t="s">
        <v>12202</v>
      </c>
      <c r="H2595" s="51" t="s">
        <v>5058</v>
      </c>
    </row>
    <row r="2596" spans="1:8" x14ac:dyDescent="0.25">
      <c r="A2596" s="51" t="s">
        <v>12205</v>
      </c>
      <c r="B2596" s="51" t="s">
        <v>390</v>
      </c>
      <c r="C2596" s="51" t="s">
        <v>12206</v>
      </c>
      <c r="D2596" s="51">
        <v>1145</v>
      </c>
      <c r="E2596" s="51" t="s">
        <v>914</v>
      </c>
      <c r="F2596" s="51" t="s">
        <v>973</v>
      </c>
      <c r="G2596" s="51" t="s">
        <v>11812</v>
      </c>
      <c r="H2596" s="51" t="s">
        <v>5058</v>
      </c>
    </row>
    <row r="2597" spans="1:8" x14ac:dyDescent="0.25">
      <c r="A2597" s="51" t="s">
        <v>12207</v>
      </c>
      <c r="B2597" s="51" t="s">
        <v>390</v>
      </c>
      <c r="C2597" s="51" t="s">
        <v>12208</v>
      </c>
      <c r="D2597" s="51">
        <v>7048</v>
      </c>
      <c r="E2597" s="51" t="s">
        <v>914</v>
      </c>
      <c r="G2597" s="51" t="s">
        <v>12209</v>
      </c>
    </row>
    <row r="2598" spans="1:8" ht="30" x14ac:dyDescent="0.25">
      <c r="A2598" s="51" t="s">
        <v>12210</v>
      </c>
      <c r="B2598" s="51" t="s">
        <v>390</v>
      </c>
      <c r="C2598" s="51" t="s">
        <v>12211</v>
      </c>
      <c r="D2598" s="51">
        <v>2319</v>
      </c>
      <c r="E2598" s="51" t="s">
        <v>914</v>
      </c>
      <c r="F2598" s="51" t="s">
        <v>1917</v>
      </c>
      <c r="G2598" s="51" t="s">
        <v>12212</v>
      </c>
      <c r="H2598" s="51" t="s">
        <v>12213</v>
      </c>
    </row>
    <row r="2599" spans="1:8" ht="30" x14ac:dyDescent="0.25">
      <c r="A2599" s="51" t="s">
        <v>12214</v>
      </c>
      <c r="B2599" s="51" t="s">
        <v>390</v>
      </c>
      <c r="C2599" s="51" t="s">
        <v>12215</v>
      </c>
      <c r="D2599" s="51">
        <v>1372</v>
      </c>
      <c r="E2599" s="51" t="s">
        <v>914</v>
      </c>
      <c r="F2599" s="51" t="s">
        <v>991</v>
      </c>
      <c r="G2599" s="51" t="s">
        <v>9814</v>
      </c>
      <c r="H2599" s="51" t="s">
        <v>12216</v>
      </c>
    </row>
    <row r="2600" spans="1:8" x14ac:dyDescent="0.25">
      <c r="A2600" s="51" t="s">
        <v>12217</v>
      </c>
      <c r="B2600" s="51" t="s">
        <v>390</v>
      </c>
      <c r="C2600" s="51" t="s">
        <v>12218</v>
      </c>
      <c r="D2600" s="51">
        <v>2258</v>
      </c>
      <c r="E2600" s="51" t="s">
        <v>914</v>
      </c>
      <c r="F2600" s="51" t="s">
        <v>973</v>
      </c>
      <c r="G2600" s="51" t="s">
        <v>925</v>
      </c>
      <c r="H2600" s="51" t="s">
        <v>1079</v>
      </c>
    </row>
    <row r="2601" spans="1:8" x14ac:dyDescent="0.25">
      <c r="A2601" s="51" t="s">
        <v>12219</v>
      </c>
      <c r="B2601" s="51" t="s">
        <v>390</v>
      </c>
      <c r="C2601" s="51" t="s">
        <v>12220</v>
      </c>
      <c r="D2601" s="51">
        <v>9807</v>
      </c>
      <c r="E2601" s="51" t="s">
        <v>952</v>
      </c>
      <c r="F2601" s="51" t="s">
        <v>1198</v>
      </c>
      <c r="G2601" s="51" t="s">
        <v>12221</v>
      </c>
      <c r="H2601" s="51" t="s">
        <v>12222</v>
      </c>
    </row>
    <row r="2602" spans="1:8" ht="45" x14ac:dyDescent="0.25">
      <c r="A2602" s="51" t="s">
        <v>12223</v>
      </c>
      <c r="B2602" s="51" t="s">
        <v>390</v>
      </c>
      <c r="C2602" s="51" t="s">
        <v>12224</v>
      </c>
      <c r="D2602" s="51">
        <v>6620</v>
      </c>
      <c r="E2602" s="51" t="s">
        <v>914</v>
      </c>
      <c r="F2602" s="51" t="s">
        <v>2059</v>
      </c>
      <c r="G2602" s="51" t="s">
        <v>2060</v>
      </c>
      <c r="H2602" s="51" t="s">
        <v>2060</v>
      </c>
    </row>
    <row r="2603" spans="1:8" x14ac:dyDescent="0.25">
      <c r="A2603" s="51" t="s">
        <v>12225</v>
      </c>
      <c r="B2603" s="51" t="s">
        <v>390</v>
      </c>
      <c r="C2603" s="51" t="s">
        <v>12226</v>
      </c>
      <c r="D2603" s="51">
        <v>2732</v>
      </c>
      <c r="E2603" s="51" t="s">
        <v>914</v>
      </c>
      <c r="G2603" s="51" t="s">
        <v>1930</v>
      </c>
    </row>
    <row r="2605" spans="1:8" x14ac:dyDescent="0.25">
      <c r="A2605" s="55" t="s">
        <v>592</v>
      </c>
      <c r="B2605" s="51"/>
      <c r="C2605" s="51"/>
      <c r="D2605" s="51"/>
      <c r="E2605" s="51"/>
    </row>
    <row r="2606" spans="1:8" x14ac:dyDescent="0.25">
      <c r="A2606" s="55" t="s">
        <v>593</v>
      </c>
      <c r="B2606" s="51"/>
      <c r="C2606" s="51"/>
      <c r="D2606" s="51"/>
      <c r="E2606" s="51"/>
    </row>
    <row r="2607" spans="1:8" ht="72" customHeight="1" x14ac:dyDescent="0.25">
      <c r="A2607" s="51" t="s">
        <v>12223</v>
      </c>
      <c r="B2607" s="51" t="s">
        <v>390</v>
      </c>
      <c r="C2607" s="51" t="s">
        <v>12224</v>
      </c>
      <c r="D2607" s="51">
        <v>6620</v>
      </c>
      <c r="E2607" s="51" t="s">
        <v>914</v>
      </c>
      <c r="F2607" s="51" t="s">
        <v>2059</v>
      </c>
      <c r="G2607" s="51" t="s">
        <v>2060</v>
      </c>
      <c r="H2607" s="51" t="s">
        <v>2060</v>
      </c>
    </row>
    <row r="2608" spans="1:8" ht="45" x14ac:dyDescent="0.25">
      <c r="A2608" s="51" t="s">
        <v>12227</v>
      </c>
      <c r="B2608" s="51" t="s">
        <v>390</v>
      </c>
      <c r="C2608" s="51" t="s">
        <v>12228</v>
      </c>
      <c r="D2608" s="51">
        <v>923</v>
      </c>
      <c r="E2608" s="51" t="s">
        <v>914</v>
      </c>
      <c r="F2608" s="51" t="s">
        <v>1859</v>
      </c>
      <c r="G2608" s="51" t="s">
        <v>1860</v>
      </c>
      <c r="H2608" s="51" t="s">
        <v>1861</v>
      </c>
    </row>
    <row r="2609" spans="1:8" ht="45" x14ac:dyDescent="0.25">
      <c r="A2609" s="51" t="s">
        <v>12229</v>
      </c>
      <c r="B2609" s="51" t="s">
        <v>390</v>
      </c>
      <c r="C2609" s="51" t="s">
        <v>12230</v>
      </c>
      <c r="D2609" s="51">
        <v>2372</v>
      </c>
      <c r="E2609" s="51" t="s">
        <v>914</v>
      </c>
      <c r="F2609" s="51" t="s">
        <v>1606</v>
      </c>
      <c r="G2609" s="51" t="s">
        <v>3583</v>
      </c>
      <c r="H2609" s="51" t="s">
        <v>9973</v>
      </c>
    </row>
    <row r="2610" spans="1:8" x14ac:dyDescent="0.25">
      <c r="A2610" s="51" t="s">
        <v>12231</v>
      </c>
      <c r="B2610" s="51" t="s">
        <v>390</v>
      </c>
      <c r="C2610" s="51" t="s">
        <v>12232</v>
      </c>
      <c r="D2610" s="51">
        <v>1029</v>
      </c>
      <c r="E2610" s="51" t="s">
        <v>1062</v>
      </c>
      <c r="F2610" s="51" t="s">
        <v>1649</v>
      </c>
      <c r="G2610" s="51" t="s">
        <v>10159</v>
      </c>
      <c r="H2610" s="51" t="s">
        <v>1651</v>
      </c>
    </row>
    <row r="2611" spans="1:8" x14ac:dyDescent="0.25">
      <c r="A2611" s="51" t="s">
        <v>12233</v>
      </c>
      <c r="B2611" s="51" t="s">
        <v>390</v>
      </c>
      <c r="C2611" s="51" t="s">
        <v>12234</v>
      </c>
      <c r="D2611" s="51">
        <v>323</v>
      </c>
      <c r="E2611" s="51" t="s">
        <v>914</v>
      </c>
      <c r="G2611" s="51" t="s">
        <v>1396</v>
      </c>
    </row>
    <row r="2612" spans="1:8" ht="60" x14ac:dyDescent="0.25">
      <c r="A2612" s="51" t="s">
        <v>12235</v>
      </c>
      <c r="B2612" s="51" t="s">
        <v>390</v>
      </c>
      <c r="C2612" s="51" t="s">
        <v>12236</v>
      </c>
      <c r="D2612" s="51">
        <v>1517</v>
      </c>
      <c r="E2612" s="51" t="s">
        <v>914</v>
      </c>
      <c r="F2612" s="51" t="s">
        <v>1553</v>
      </c>
      <c r="G2612" s="51" t="s">
        <v>2418</v>
      </c>
      <c r="H2612" s="51" t="s">
        <v>2259</v>
      </c>
    </row>
    <row r="2613" spans="1:8" ht="60" x14ac:dyDescent="0.25">
      <c r="A2613" s="51" t="s">
        <v>12237</v>
      </c>
      <c r="B2613" s="51" t="s">
        <v>390</v>
      </c>
      <c r="C2613" s="51" t="s">
        <v>12238</v>
      </c>
      <c r="D2613" s="51">
        <v>2129</v>
      </c>
      <c r="E2613" s="51" t="s">
        <v>914</v>
      </c>
      <c r="F2613" s="51" t="s">
        <v>1553</v>
      </c>
      <c r="G2613" s="51" t="s">
        <v>2418</v>
      </c>
      <c r="H2613" s="51" t="s">
        <v>2259</v>
      </c>
    </row>
    <row r="2614" spans="1:8" x14ac:dyDescent="0.25">
      <c r="A2614" s="51" t="s">
        <v>12239</v>
      </c>
      <c r="B2614" s="51" t="s">
        <v>390</v>
      </c>
      <c r="C2614" s="51" t="s">
        <v>12240</v>
      </c>
      <c r="D2614" s="51">
        <v>1730</v>
      </c>
      <c r="E2614" s="51" t="s">
        <v>914</v>
      </c>
      <c r="F2614" s="51" t="s">
        <v>12241</v>
      </c>
      <c r="G2614" s="51" t="s">
        <v>12242</v>
      </c>
      <c r="H2614" s="51" t="s">
        <v>12243</v>
      </c>
    </row>
    <row r="2615" spans="1:8" x14ac:dyDescent="0.25">
      <c r="A2615" s="51" t="s">
        <v>12244</v>
      </c>
      <c r="B2615" s="51" t="s">
        <v>390</v>
      </c>
      <c r="C2615" s="51" t="s">
        <v>12245</v>
      </c>
      <c r="D2615" s="51">
        <v>605</v>
      </c>
      <c r="E2615" s="51" t="s">
        <v>914</v>
      </c>
      <c r="F2615" s="51" t="s">
        <v>973</v>
      </c>
      <c r="G2615" s="51" t="s">
        <v>11812</v>
      </c>
      <c r="H2615" s="51" t="s">
        <v>5058</v>
      </c>
    </row>
    <row r="2616" spans="1:8" x14ac:dyDescent="0.25">
      <c r="A2616" s="51" t="s">
        <v>12246</v>
      </c>
      <c r="B2616" s="51" t="s">
        <v>390</v>
      </c>
      <c r="C2616" s="51" t="s">
        <v>12247</v>
      </c>
      <c r="D2616" s="51">
        <v>793</v>
      </c>
      <c r="E2616" s="51" t="s">
        <v>914</v>
      </c>
      <c r="G2616" s="51" t="s">
        <v>1322</v>
      </c>
    </row>
    <row r="2617" spans="1:8" x14ac:dyDescent="0.25">
      <c r="A2617" s="51" t="s">
        <v>12248</v>
      </c>
      <c r="B2617" s="51" t="s">
        <v>390</v>
      </c>
      <c r="C2617" s="51" t="s">
        <v>12249</v>
      </c>
      <c r="D2617" s="51">
        <v>605</v>
      </c>
      <c r="E2617" s="51" t="s">
        <v>914</v>
      </c>
      <c r="F2617" s="51" t="s">
        <v>973</v>
      </c>
      <c r="G2617" s="51" t="s">
        <v>11812</v>
      </c>
      <c r="H2617" s="51" t="s">
        <v>5058</v>
      </c>
    </row>
    <row r="2618" spans="1:8" ht="60" x14ac:dyDescent="0.25">
      <c r="A2618" s="51" t="s">
        <v>12250</v>
      </c>
      <c r="B2618" s="51" t="s">
        <v>390</v>
      </c>
      <c r="C2618" s="51" t="s">
        <v>12251</v>
      </c>
      <c r="D2618" s="51">
        <v>4706</v>
      </c>
      <c r="E2618" s="51" t="s">
        <v>914</v>
      </c>
      <c r="F2618" s="51" t="s">
        <v>12252</v>
      </c>
      <c r="G2618" s="51" t="s">
        <v>12253</v>
      </c>
      <c r="H2618" s="51" t="s">
        <v>12254</v>
      </c>
    </row>
    <row r="2619" spans="1:8" x14ac:dyDescent="0.25">
      <c r="A2619" s="51" t="s">
        <v>12255</v>
      </c>
      <c r="B2619" s="51" t="s">
        <v>390</v>
      </c>
      <c r="C2619" s="51" t="s">
        <v>12256</v>
      </c>
      <c r="D2619" s="51">
        <v>2642</v>
      </c>
      <c r="E2619" s="51" t="s">
        <v>914</v>
      </c>
      <c r="G2619" s="51" t="s">
        <v>3583</v>
      </c>
      <c r="H2619" s="51" t="s">
        <v>12257</v>
      </c>
    </row>
    <row r="2620" spans="1:8" ht="30" x14ac:dyDescent="0.25">
      <c r="A2620" s="51" t="s">
        <v>12258</v>
      </c>
      <c r="B2620" s="51" t="s">
        <v>390</v>
      </c>
      <c r="C2620" s="51" t="s">
        <v>12259</v>
      </c>
      <c r="D2620" s="51">
        <v>4805</v>
      </c>
      <c r="E2620" s="51" t="s">
        <v>914</v>
      </c>
      <c r="F2620" s="51" t="s">
        <v>12260</v>
      </c>
      <c r="G2620" s="51" t="s">
        <v>12261</v>
      </c>
      <c r="H2620" s="51" t="s">
        <v>12262</v>
      </c>
    </row>
    <row r="2621" spans="1:8" ht="75" x14ac:dyDescent="0.25">
      <c r="A2621" s="51" t="s">
        <v>12263</v>
      </c>
      <c r="B2621" s="51" t="s">
        <v>390</v>
      </c>
      <c r="C2621" s="51" t="s">
        <v>12264</v>
      </c>
      <c r="D2621" s="51">
        <v>7093</v>
      </c>
      <c r="E2621" s="51" t="s">
        <v>914</v>
      </c>
      <c r="F2621" s="51" t="s">
        <v>12265</v>
      </c>
      <c r="G2621" s="51" t="s">
        <v>12266</v>
      </c>
      <c r="H2621" s="51" t="s">
        <v>12267</v>
      </c>
    </row>
    <row r="2622" spans="1:8" ht="45" x14ac:dyDescent="0.25">
      <c r="A2622" s="51" t="s">
        <v>12268</v>
      </c>
      <c r="B2622" s="51" t="s">
        <v>390</v>
      </c>
      <c r="C2622" s="51" t="s">
        <v>12269</v>
      </c>
      <c r="D2622" s="51">
        <v>7989</v>
      </c>
      <c r="E2622" s="51" t="s">
        <v>914</v>
      </c>
      <c r="F2622" s="51" t="s">
        <v>973</v>
      </c>
      <c r="G2622" s="51" t="s">
        <v>2890</v>
      </c>
      <c r="H2622" s="51" t="s">
        <v>9395</v>
      </c>
    </row>
    <row r="2623" spans="1:8" ht="45" x14ac:dyDescent="0.25">
      <c r="A2623" s="51" t="s">
        <v>12270</v>
      </c>
      <c r="B2623" s="51" t="s">
        <v>390</v>
      </c>
      <c r="C2623" s="51" t="s">
        <v>12271</v>
      </c>
      <c r="D2623" s="51">
        <v>11810</v>
      </c>
      <c r="E2623" s="51" t="s">
        <v>914</v>
      </c>
      <c r="F2623" s="51" t="s">
        <v>973</v>
      </c>
      <c r="G2623" s="51" t="s">
        <v>2890</v>
      </c>
      <c r="H2623" s="51" t="s">
        <v>2891</v>
      </c>
    </row>
    <row r="2624" spans="1:8" x14ac:dyDescent="0.25">
      <c r="A2624" s="51" t="s">
        <v>12272</v>
      </c>
      <c r="B2624" s="51" t="s">
        <v>390</v>
      </c>
      <c r="C2624" s="51" t="s">
        <v>12273</v>
      </c>
      <c r="D2624" s="51">
        <v>1117</v>
      </c>
      <c r="E2624" s="51" t="s">
        <v>952</v>
      </c>
      <c r="G2624" s="51" t="s">
        <v>12274</v>
      </c>
    </row>
    <row r="2625" spans="1:8" ht="30" x14ac:dyDescent="0.25">
      <c r="A2625" s="51" t="s">
        <v>12275</v>
      </c>
      <c r="B2625" s="51" t="s">
        <v>390</v>
      </c>
      <c r="C2625" s="51" t="s">
        <v>12276</v>
      </c>
      <c r="D2625" s="51">
        <v>4447</v>
      </c>
      <c r="E2625" s="51" t="s">
        <v>914</v>
      </c>
      <c r="F2625" s="51" t="s">
        <v>1321</v>
      </c>
      <c r="G2625" s="51" t="s">
        <v>1322</v>
      </c>
      <c r="H2625" s="51" t="s">
        <v>12277</v>
      </c>
    </row>
    <row r="2626" spans="1:8" x14ac:dyDescent="0.25">
      <c r="A2626" s="51" t="s">
        <v>12278</v>
      </c>
      <c r="B2626" s="51" t="s">
        <v>390</v>
      </c>
      <c r="C2626" s="51" t="s">
        <v>12279</v>
      </c>
      <c r="D2626" s="51">
        <v>3918</v>
      </c>
      <c r="E2626" s="51" t="s">
        <v>914</v>
      </c>
      <c r="F2626" s="51" t="s">
        <v>3343</v>
      </c>
      <c r="G2626" s="51" t="s">
        <v>12280</v>
      </c>
      <c r="H2626" s="51" t="s">
        <v>3345</v>
      </c>
    </row>
    <row r="2627" spans="1:8" x14ac:dyDescent="0.25">
      <c r="A2627" s="51" t="s">
        <v>12281</v>
      </c>
      <c r="B2627" s="51" t="s">
        <v>390</v>
      </c>
      <c r="C2627" s="51" t="s">
        <v>12282</v>
      </c>
      <c r="D2627" s="51">
        <v>1314</v>
      </c>
      <c r="E2627" s="51" t="s">
        <v>952</v>
      </c>
      <c r="G2627" s="51" t="s">
        <v>12283</v>
      </c>
    </row>
    <row r="2628" spans="1:8" x14ac:dyDescent="0.25">
      <c r="A2628" s="51" t="s">
        <v>12284</v>
      </c>
      <c r="B2628" s="51" t="s">
        <v>390</v>
      </c>
      <c r="C2628" s="51" t="s">
        <v>12285</v>
      </c>
      <c r="D2628" s="51">
        <v>1514</v>
      </c>
      <c r="E2628" s="51" t="s">
        <v>952</v>
      </c>
      <c r="G2628" s="51" t="s">
        <v>12283</v>
      </c>
    </row>
    <row r="2629" spans="1:8" ht="30" x14ac:dyDescent="0.25">
      <c r="A2629" s="51" t="s">
        <v>12286</v>
      </c>
      <c r="B2629" s="51" t="s">
        <v>390</v>
      </c>
      <c r="C2629" s="51" t="s">
        <v>12287</v>
      </c>
      <c r="D2629" s="51">
        <v>5059</v>
      </c>
      <c r="E2629" s="51" t="s">
        <v>914</v>
      </c>
      <c r="G2629" s="51" t="s">
        <v>1746</v>
      </c>
      <c r="H2629" s="51" t="s">
        <v>1747</v>
      </c>
    </row>
    <row r="2630" spans="1:8" ht="30" x14ac:dyDescent="0.25">
      <c r="A2630" s="51" t="s">
        <v>12288</v>
      </c>
      <c r="B2630" s="51" t="s">
        <v>390</v>
      </c>
      <c r="C2630" s="51" t="s">
        <v>12289</v>
      </c>
      <c r="D2630" s="51">
        <v>719</v>
      </c>
      <c r="E2630" s="51" t="s">
        <v>914</v>
      </c>
      <c r="G2630" s="51" t="s">
        <v>2991</v>
      </c>
      <c r="H2630" s="51" t="s">
        <v>2992</v>
      </c>
    </row>
    <row r="2631" spans="1:8" ht="60" x14ac:dyDescent="0.25">
      <c r="A2631" s="51" t="s">
        <v>12290</v>
      </c>
      <c r="B2631" s="51" t="s">
        <v>390</v>
      </c>
      <c r="C2631" s="51" t="s">
        <v>12291</v>
      </c>
      <c r="D2631" s="51">
        <v>3354</v>
      </c>
      <c r="E2631" s="51" t="s">
        <v>914</v>
      </c>
      <c r="F2631" s="51" t="s">
        <v>2424</v>
      </c>
      <c r="G2631" s="51" t="s">
        <v>3979</v>
      </c>
      <c r="H2631" s="51" t="s">
        <v>12292</v>
      </c>
    </row>
    <row r="2632" spans="1:8" x14ac:dyDescent="0.25">
      <c r="A2632" s="51" t="s">
        <v>12293</v>
      </c>
      <c r="B2632" s="51" t="s">
        <v>390</v>
      </c>
      <c r="C2632" s="51" t="s">
        <v>12294</v>
      </c>
      <c r="D2632" s="51">
        <v>1776</v>
      </c>
      <c r="E2632" s="51" t="s">
        <v>914</v>
      </c>
      <c r="F2632" s="51" t="s">
        <v>1005</v>
      </c>
      <c r="G2632" s="51" t="s">
        <v>1006</v>
      </c>
      <c r="H2632" s="51" t="s">
        <v>1007</v>
      </c>
    </row>
    <row r="2633" spans="1:8" x14ac:dyDescent="0.25">
      <c r="A2633" s="51" t="s">
        <v>12295</v>
      </c>
      <c r="B2633" s="51" t="s">
        <v>390</v>
      </c>
      <c r="C2633" s="51" t="s">
        <v>12296</v>
      </c>
      <c r="D2633" s="51">
        <v>5758</v>
      </c>
      <c r="E2633" s="51" t="s">
        <v>914</v>
      </c>
      <c r="G2633" s="51" t="s">
        <v>12297</v>
      </c>
    </row>
    <row r="2634" spans="1:8" x14ac:dyDescent="0.25">
      <c r="A2634" s="51" t="s">
        <v>12298</v>
      </c>
      <c r="B2634" s="51" t="s">
        <v>390</v>
      </c>
      <c r="C2634" s="51" t="s">
        <v>12299</v>
      </c>
      <c r="D2634" s="51">
        <v>2652</v>
      </c>
      <c r="E2634" s="51" t="s">
        <v>914</v>
      </c>
      <c r="F2634" s="51" t="s">
        <v>3865</v>
      </c>
      <c r="G2634" s="51" t="s">
        <v>12300</v>
      </c>
      <c r="H2634" s="51" t="s">
        <v>3866</v>
      </c>
    </row>
    <row r="2635" spans="1:8" ht="60" x14ac:dyDescent="0.25">
      <c r="A2635" s="51" t="s">
        <v>12301</v>
      </c>
      <c r="B2635" s="51" t="s">
        <v>390</v>
      </c>
      <c r="C2635" s="51" t="s">
        <v>12302</v>
      </c>
      <c r="D2635" s="51">
        <v>1604</v>
      </c>
      <c r="E2635" s="51" t="s">
        <v>914</v>
      </c>
      <c r="F2635" s="51" t="s">
        <v>1553</v>
      </c>
      <c r="G2635" s="51" t="s">
        <v>1554</v>
      </c>
      <c r="H2635" s="51" t="s">
        <v>2259</v>
      </c>
    </row>
    <row r="2636" spans="1:8" x14ac:dyDescent="0.25">
      <c r="A2636" s="51" t="s">
        <v>12303</v>
      </c>
      <c r="B2636" s="51" t="s">
        <v>390</v>
      </c>
      <c r="C2636" s="51" t="s">
        <v>12304</v>
      </c>
      <c r="D2636" s="51">
        <v>2433</v>
      </c>
      <c r="E2636" s="51" t="s">
        <v>914</v>
      </c>
      <c r="G2636" s="51" t="s">
        <v>12305</v>
      </c>
    </row>
    <row r="2637" spans="1:8" ht="30" x14ac:dyDescent="0.25">
      <c r="A2637" s="51" t="s">
        <v>12306</v>
      </c>
      <c r="B2637" s="51" t="s">
        <v>390</v>
      </c>
      <c r="C2637" s="51" t="s">
        <v>12307</v>
      </c>
      <c r="D2637" s="51">
        <v>5255</v>
      </c>
      <c r="E2637" s="51" t="s">
        <v>914</v>
      </c>
      <c r="F2637" s="51" t="s">
        <v>1321</v>
      </c>
      <c r="G2637" s="51" t="s">
        <v>1322</v>
      </c>
      <c r="H2637" s="51" t="s">
        <v>1323</v>
      </c>
    </row>
    <row r="2638" spans="1:8" x14ac:dyDescent="0.25">
      <c r="A2638" s="51" t="s">
        <v>12308</v>
      </c>
      <c r="B2638" s="51" t="s">
        <v>390</v>
      </c>
      <c r="C2638" s="51" t="s">
        <v>12309</v>
      </c>
      <c r="D2638" s="51">
        <v>3765</v>
      </c>
      <c r="E2638" s="51" t="s">
        <v>914</v>
      </c>
      <c r="G2638" s="51" t="s">
        <v>12310</v>
      </c>
      <c r="H2638" s="51" t="s">
        <v>12311</v>
      </c>
    </row>
    <row r="2639" spans="1:8" x14ac:dyDescent="0.25">
      <c r="A2639" s="51" t="s">
        <v>12312</v>
      </c>
      <c r="B2639" s="51" t="s">
        <v>390</v>
      </c>
      <c r="C2639" s="51" t="s">
        <v>12313</v>
      </c>
      <c r="D2639" s="51">
        <v>2794</v>
      </c>
      <c r="E2639" s="51" t="s">
        <v>1062</v>
      </c>
      <c r="F2639" s="51" t="s">
        <v>1649</v>
      </c>
      <c r="G2639" s="51" t="s">
        <v>1650</v>
      </c>
      <c r="H2639" s="51" t="s">
        <v>1651</v>
      </c>
    </row>
    <row r="2640" spans="1:8" ht="30" x14ac:dyDescent="0.25">
      <c r="A2640" s="51" t="s">
        <v>12314</v>
      </c>
      <c r="B2640" s="51" t="s">
        <v>390</v>
      </c>
      <c r="C2640" s="51" t="s">
        <v>12315</v>
      </c>
      <c r="D2640" s="51">
        <v>1386</v>
      </c>
      <c r="E2640" s="51" t="s">
        <v>914</v>
      </c>
      <c r="F2640" s="51" t="s">
        <v>12316</v>
      </c>
      <c r="G2640" s="51" t="s">
        <v>2294</v>
      </c>
      <c r="H2640" s="51" t="s">
        <v>12317</v>
      </c>
    </row>
    <row r="2641" spans="1:8" ht="30" x14ac:dyDescent="0.25">
      <c r="A2641" s="51" t="s">
        <v>12318</v>
      </c>
      <c r="B2641" s="51" t="s">
        <v>390</v>
      </c>
      <c r="C2641" s="51" t="s">
        <v>12319</v>
      </c>
      <c r="D2641" s="51">
        <v>1115</v>
      </c>
      <c r="E2641" s="51" t="s">
        <v>914</v>
      </c>
      <c r="F2641" s="51" t="s">
        <v>7138</v>
      </c>
      <c r="G2641" s="51" t="s">
        <v>2294</v>
      </c>
      <c r="H2641" s="51" t="s">
        <v>12317</v>
      </c>
    </row>
    <row r="2642" spans="1:8" ht="30" x14ac:dyDescent="0.25">
      <c r="A2642" s="51" t="s">
        <v>12320</v>
      </c>
      <c r="B2642" s="51" t="s">
        <v>390</v>
      </c>
      <c r="C2642" s="51" t="s">
        <v>12321</v>
      </c>
      <c r="D2642" s="51">
        <v>1138</v>
      </c>
      <c r="E2642" s="51" t="s">
        <v>914</v>
      </c>
      <c r="F2642" s="51" t="s">
        <v>7138</v>
      </c>
      <c r="G2642" s="51" t="s">
        <v>2294</v>
      </c>
      <c r="H2642" s="51" t="s">
        <v>2295</v>
      </c>
    </row>
    <row r="2643" spans="1:8" ht="30" x14ac:dyDescent="0.25">
      <c r="A2643" s="51" t="s">
        <v>12322</v>
      </c>
      <c r="B2643" s="51" t="s">
        <v>390</v>
      </c>
      <c r="C2643" s="51" t="s">
        <v>12323</v>
      </c>
      <c r="D2643" s="51">
        <v>1107</v>
      </c>
      <c r="E2643" s="51" t="s">
        <v>914</v>
      </c>
      <c r="F2643" s="51" t="s">
        <v>7138</v>
      </c>
      <c r="G2643" s="51" t="s">
        <v>2294</v>
      </c>
      <c r="H2643" s="51" t="s">
        <v>12317</v>
      </c>
    </row>
    <row r="2644" spans="1:8" x14ac:dyDescent="0.25">
      <c r="A2644" s="51" t="s">
        <v>12324</v>
      </c>
      <c r="B2644" s="51" t="s">
        <v>390</v>
      </c>
      <c r="C2644" s="51" t="s">
        <v>12325</v>
      </c>
      <c r="D2644" s="51">
        <v>890</v>
      </c>
      <c r="E2644" s="51" t="s">
        <v>12326</v>
      </c>
      <c r="F2644" s="51" t="s">
        <v>973</v>
      </c>
      <c r="G2644" s="51" t="s">
        <v>948</v>
      </c>
      <c r="H2644" s="51" t="s">
        <v>1161</v>
      </c>
    </row>
    <row r="2645" spans="1:8" x14ac:dyDescent="0.25">
      <c r="A2645"/>
      <c r="B2645"/>
      <c r="C2645"/>
      <c r="D2645"/>
      <c r="E2645"/>
      <c r="F2645"/>
      <c r="G2645"/>
      <c r="H2645"/>
    </row>
    <row r="2646" spans="1:8" x14ac:dyDescent="0.25">
      <c r="A2646" s="55" t="s">
        <v>730</v>
      </c>
      <c r="E2646" s="51"/>
    </row>
    <row r="2647" spans="1:8" ht="60" x14ac:dyDescent="0.25">
      <c r="A2647" s="50" t="s">
        <v>12327</v>
      </c>
      <c r="B2647" s="50" t="s">
        <v>525</v>
      </c>
      <c r="C2647" s="50" t="s">
        <v>12328</v>
      </c>
      <c r="D2647" s="51">
        <v>2362</v>
      </c>
      <c r="E2647" s="51" t="s">
        <v>914</v>
      </c>
      <c r="F2647" s="51" t="s">
        <v>12329</v>
      </c>
      <c r="G2647" s="51" t="s">
        <v>1827</v>
      </c>
      <c r="H2647" s="51" t="s">
        <v>12330</v>
      </c>
    </row>
    <row r="2648" spans="1:8" x14ac:dyDescent="0.25">
      <c r="A2648" s="50" t="s">
        <v>12331</v>
      </c>
      <c r="B2648" s="50" t="s">
        <v>525</v>
      </c>
      <c r="C2648" s="50" t="s">
        <v>12332</v>
      </c>
      <c r="D2648" s="51">
        <v>3167</v>
      </c>
      <c r="E2648" s="51" t="s">
        <v>914</v>
      </c>
      <c r="G2648" s="51" t="s">
        <v>12333</v>
      </c>
    </row>
    <row r="2649" spans="1:8" ht="60" x14ac:dyDescent="0.25">
      <c r="A2649" s="50" t="s">
        <v>12334</v>
      </c>
      <c r="B2649" s="50" t="s">
        <v>525</v>
      </c>
      <c r="C2649" s="50" t="s">
        <v>12335</v>
      </c>
      <c r="D2649" s="51">
        <v>11103</v>
      </c>
      <c r="E2649" s="51" t="s">
        <v>914</v>
      </c>
      <c r="F2649" s="51" t="s">
        <v>973</v>
      </c>
      <c r="G2649" s="51" t="s">
        <v>12336</v>
      </c>
      <c r="H2649" s="51" t="s">
        <v>12337</v>
      </c>
    </row>
    <row r="2650" spans="1:8" ht="45" x14ac:dyDescent="0.25">
      <c r="A2650" s="50" t="s">
        <v>12338</v>
      </c>
      <c r="B2650" s="50" t="s">
        <v>525</v>
      </c>
      <c r="C2650" s="50" t="s">
        <v>12339</v>
      </c>
      <c r="D2650" s="51">
        <v>5392</v>
      </c>
      <c r="E2650" s="51" t="s">
        <v>914</v>
      </c>
      <c r="F2650" s="51" t="s">
        <v>9523</v>
      </c>
      <c r="G2650" s="51" t="s">
        <v>9524</v>
      </c>
      <c r="H2650" s="51" t="s">
        <v>9525</v>
      </c>
    </row>
    <row r="2651" spans="1:8" ht="45" x14ac:dyDescent="0.25">
      <c r="A2651" s="50" t="s">
        <v>12340</v>
      </c>
      <c r="B2651" s="50" t="s">
        <v>525</v>
      </c>
      <c r="C2651" s="50" t="s">
        <v>12341</v>
      </c>
      <c r="D2651" s="51">
        <v>3851</v>
      </c>
      <c r="E2651" s="51" t="s">
        <v>914</v>
      </c>
      <c r="F2651" s="51" t="s">
        <v>12342</v>
      </c>
      <c r="G2651" s="51" t="s">
        <v>12343</v>
      </c>
      <c r="H2651" s="51" t="s">
        <v>12344</v>
      </c>
    </row>
    <row r="2652" spans="1:8" x14ac:dyDescent="0.25">
      <c r="A2652" s="50" t="s">
        <v>12345</v>
      </c>
      <c r="B2652" s="50" t="s">
        <v>525</v>
      </c>
      <c r="C2652" s="50" t="s">
        <v>12346</v>
      </c>
      <c r="D2652" s="51">
        <v>2277</v>
      </c>
      <c r="E2652" s="51" t="s">
        <v>914</v>
      </c>
      <c r="F2652" s="51" t="s">
        <v>973</v>
      </c>
      <c r="G2652" s="51" t="s">
        <v>1259</v>
      </c>
      <c r="H2652" s="51" t="s">
        <v>3314</v>
      </c>
    </row>
    <row r="2653" spans="1:8" ht="30" x14ac:dyDescent="0.25">
      <c r="A2653" s="50" t="s">
        <v>12347</v>
      </c>
      <c r="B2653" s="50" t="s">
        <v>525</v>
      </c>
      <c r="C2653" s="50" t="s">
        <v>12348</v>
      </c>
      <c r="D2653" s="51">
        <v>1237</v>
      </c>
      <c r="E2653" s="51" t="s">
        <v>914</v>
      </c>
      <c r="G2653" s="51" t="s">
        <v>12349</v>
      </c>
    </row>
    <row r="2654" spans="1:8" ht="60" x14ac:dyDescent="0.25">
      <c r="A2654" s="50" t="s">
        <v>12350</v>
      </c>
      <c r="B2654" s="50" t="s">
        <v>525</v>
      </c>
      <c r="D2654" s="51">
        <v>2913</v>
      </c>
      <c r="E2654" s="51" t="s">
        <v>914</v>
      </c>
      <c r="F2654" s="51" t="s">
        <v>12351</v>
      </c>
      <c r="G2654" s="51" t="s">
        <v>10209</v>
      </c>
      <c r="H2654" s="51" t="s">
        <v>10210</v>
      </c>
    </row>
    <row r="2655" spans="1:8" ht="30" x14ac:dyDescent="0.25">
      <c r="A2655" s="50" t="s">
        <v>12352</v>
      </c>
      <c r="B2655" s="50" t="s">
        <v>525</v>
      </c>
      <c r="C2655" s="50" t="s">
        <v>12353</v>
      </c>
      <c r="D2655" s="51">
        <v>2653</v>
      </c>
      <c r="E2655" s="51" t="s">
        <v>914</v>
      </c>
      <c r="F2655" s="51" t="s">
        <v>2309</v>
      </c>
      <c r="G2655" s="51" t="s">
        <v>7626</v>
      </c>
      <c r="H2655" s="51" t="s">
        <v>2322</v>
      </c>
    </row>
    <row r="2656" spans="1:8" ht="60" x14ac:dyDescent="0.25">
      <c r="A2656" s="50" t="s">
        <v>12354</v>
      </c>
      <c r="B2656" s="50" t="s">
        <v>525</v>
      </c>
      <c r="C2656" s="50" t="s">
        <v>12355</v>
      </c>
      <c r="D2656" s="51">
        <v>2334</v>
      </c>
      <c r="E2656" s="51" t="s">
        <v>914</v>
      </c>
      <c r="F2656" s="51" t="s">
        <v>12351</v>
      </c>
      <c r="G2656" s="51" t="s">
        <v>10209</v>
      </c>
      <c r="H2656" s="51" t="s">
        <v>10210</v>
      </c>
    </row>
    <row r="2657" spans="1:8" x14ac:dyDescent="0.25">
      <c r="A2657" s="50" t="s">
        <v>12356</v>
      </c>
      <c r="B2657" s="50" t="s">
        <v>525</v>
      </c>
      <c r="C2657" s="50" t="s">
        <v>12357</v>
      </c>
      <c r="D2657" s="51">
        <v>492</v>
      </c>
      <c r="E2657" s="51" t="s">
        <v>1062</v>
      </c>
      <c r="G2657" s="51" t="s">
        <v>4223</v>
      </c>
      <c r="H2657" s="51" t="s">
        <v>7348</v>
      </c>
    </row>
    <row r="2658" spans="1:8" x14ac:dyDescent="0.25">
      <c r="A2658" s="50" t="s">
        <v>12358</v>
      </c>
      <c r="B2658" s="50" t="s">
        <v>525</v>
      </c>
      <c r="C2658" s="50" t="s">
        <v>12359</v>
      </c>
      <c r="D2658" s="51">
        <v>3016</v>
      </c>
      <c r="E2658" s="51" t="s">
        <v>914</v>
      </c>
      <c r="F2658" s="51" t="s">
        <v>1087</v>
      </c>
      <c r="G2658" s="51" t="s">
        <v>3197</v>
      </c>
      <c r="H2658" s="51" t="s">
        <v>1225</v>
      </c>
    </row>
    <row r="2659" spans="1:8" ht="60" x14ac:dyDescent="0.25">
      <c r="A2659" s="50" t="s">
        <v>12360</v>
      </c>
      <c r="B2659" s="50" t="s">
        <v>525</v>
      </c>
      <c r="C2659" s="50" t="s">
        <v>12361</v>
      </c>
      <c r="D2659" s="51">
        <v>3240</v>
      </c>
      <c r="E2659" s="51" t="s">
        <v>914</v>
      </c>
      <c r="F2659" s="51" t="s">
        <v>12362</v>
      </c>
      <c r="G2659" s="51" t="s">
        <v>12363</v>
      </c>
      <c r="H2659" s="51" t="s">
        <v>12364</v>
      </c>
    </row>
    <row r="2660" spans="1:8" ht="30" x14ac:dyDescent="0.25">
      <c r="A2660" s="50" t="s">
        <v>12365</v>
      </c>
      <c r="B2660" s="50" t="s">
        <v>525</v>
      </c>
      <c r="C2660" s="50" t="s">
        <v>12366</v>
      </c>
      <c r="D2660" s="51">
        <v>3310</v>
      </c>
      <c r="E2660" s="51" t="s">
        <v>914</v>
      </c>
      <c r="F2660" s="51" t="s">
        <v>991</v>
      </c>
      <c r="G2660" s="51" t="s">
        <v>12367</v>
      </c>
      <c r="H2660" s="51" t="s">
        <v>2302</v>
      </c>
    </row>
    <row r="2661" spans="1:8" x14ac:dyDescent="0.25">
      <c r="A2661" s="50" t="s">
        <v>12368</v>
      </c>
      <c r="B2661" s="50" t="s">
        <v>525</v>
      </c>
      <c r="C2661" s="50" t="s">
        <v>12369</v>
      </c>
      <c r="D2661" s="51">
        <v>4043</v>
      </c>
      <c r="E2661" s="51" t="s">
        <v>914</v>
      </c>
      <c r="F2661" s="51" t="s">
        <v>973</v>
      </c>
      <c r="G2661" s="51" t="s">
        <v>12370</v>
      </c>
      <c r="H2661" s="51" t="s">
        <v>12371</v>
      </c>
    </row>
    <row r="2662" spans="1:8" x14ac:dyDescent="0.25">
      <c r="A2662" s="50" t="s">
        <v>12372</v>
      </c>
      <c r="B2662" s="50" t="s">
        <v>525</v>
      </c>
      <c r="C2662" s="50" t="s">
        <v>12373</v>
      </c>
      <c r="D2662" s="51">
        <v>3550</v>
      </c>
      <c r="E2662" s="51" t="s">
        <v>914</v>
      </c>
      <c r="F2662" s="51" t="s">
        <v>12374</v>
      </c>
      <c r="G2662" s="51" t="s">
        <v>12375</v>
      </c>
      <c r="H2662" s="51" t="s">
        <v>12376</v>
      </c>
    </row>
    <row r="2663" spans="1:8" ht="45" x14ac:dyDescent="0.25">
      <c r="A2663" s="50" t="s">
        <v>12377</v>
      </c>
      <c r="B2663" s="50" t="s">
        <v>525</v>
      </c>
      <c r="C2663" s="50" t="s">
        <v>12378</v>
      </c>
      <c r="D2663" s="51">
        <v>6058</v>
      </c>
      <c r="E2663" s="51" t="s">
        <v>914</v>
      </c>
      <c r="F2663" s="51" t="s">
        <v>12379</v>
      </c>
      <c r="G2663" s="51" t="s">
        <v>12380</v>
      </c>
      <c r="H2663" s="51" t="s">
        <v>12381</v>
      </c>
    </row>
    <row r="2664" spans="1:8" x14ac:dyDescent="0.25">
      <c r="A2664" s="50" t="s">
        <v>12382</v>
      </c>
      <c r="B2664" s="50" t="s">
        <v>525</v>
      </c>
      <c r="C2664" s="50" t="s">
        <v>12383</v>
      </c>
      <c r="D2664" s="51">
        <v>1698</v>
      </c>
      <c r="E2664" s="51" t="s">
        <v>914</v>
      </c>
      <c r="G2664" s="51" t="s">
        <v>12384</v>
      </c>
    </row>
    <row r="2665" spans="1:8" x14ac:dyDescent="0.25">
      <c r="A2665" s="50" t="s">
        <v>12385</v>
      </c>
      <c r="B2665" s="50" t="s">
        <v>525</v>
      </c>
      <c r="C2665" s="50" t="s">
        <v>12386</v>
      </c>
      <c r="D2665" s="51">
        <v>381</v>
      </c>
      <c r="E2665" s="51" t="s">
        <v>914</v>
      </c>
      <c r="G2665" s="51" t="s">
        <v>12387</v>
      </c>
    </row>
    <row r="2666" spans="1:8" x14ac:dyDescent="0.25">
      <c r="A2666" s="50" t="s">
        <v>12388</v>
      </c>
      <c r="B2666" s="50" t="s">
        <v>525</v>
      </c>
      <c r="C2666" s="50" t="s">
        <v>12389</v>
      </c>
      <c r="D2666" s="51">
        <v>824</v>
      </c>
      <c r="E2666" s="51" t="s">
        <v>914</v>
      </c>
      <c r="G2666" s="51" t="s">
        <v>12390</v>
      </c>
    </row>
    <row r="2667" spans="1:8" x14ac:dyDescent="0.25">
      <c r="A2667" s="50" t="s">
        <v>12391</v>
      </c>
      <c r="B2667" s="50" t="s">
        <v>525</v>
      </c>
      <c r="C2667" s="50" t="s">
        <v>12392</v>
      </c>
      <c r="D2667" s="51">
        <v>941</v>
      </c>
      <c r="E2667" s="51" t="s">
        <v>914</v>
      </c>
      <c r="G2667" s="51" t="s">
        <v>4033</v>
      </c>
      <c r="H2667" s="51" t="s">
        <v>4034</v>
      </c>
    </row>
    <row r="2668" spans="1:8" x14ac:dyDescent="0.25">
      <c r="A2668" s="50" t="s">
        <v>12393</v>
      </c>
      <c r="B2668" s="50" t="s">
        <v>525</v>
      </c>
      <c r="C2668" s="50" t="s">
        <v>12394</v>
      </c>
      <c r="D2668" s="51">
        <v>366</v>
      </c>
      <c r="E2668" s="51" t="s">
        <v>914</v>
      </c>
      <c r="G2668" s="51" t="s">
        <v>12395</v>
      </c>
    </row>
    <row r="2669" spans="1:8" ht="30" x14ac:dyDescent="0.25">
      <c r="A2669" s="50" t="s">
        <v>12396</v>
      </c>
      <c r="B2669" s="50" t="s">
        <v>525</v>
      </c>
      <c r="C2669" s="50" t="s">
        <v>12397</v>
      </c>
      <c r="D2669" s="51">
        <v>2163</v>
      </c>
      <c r="E2669" s="51" t="s">
        <v>914</v>
      </c>
      <c r="F2669" s="51" t="s">
        <v>991</v>
      </c>
      <c r="G2669" s="51" t="s">
        <v>12398</v>
      </c>
      <c r="H2669" s="51" t="s">
        <v>12216</v>
      </c>
    </row>
    <row r="2670" spans="1:8" ht="45" x14ac:dyDescent="0.25">
      <c r="A2670" s="50" t="s">
        <v>12399</v>
      </c>
      <c r="B2670" s="50" t="s">
        <v>525</v>
      </c>
      <c r="C2670" s="50" t="s">
        <v>12400</v>
      </c>
      <c r="D2670" s="51">
        <v>680</v>
      </c>
      <c r="E2670" s="51" t="s">
        <v>914</v>
      </c>
      <c r="F2670" s="51" t="s">
        <v>4415</v>
      </c>
      <c r="G2670" s="51" t="s">
        <v>12401</v>
      </c>
      <c r="H2670" s="51" t="s">
        <v>12402</v>
      </c>
    </row>
    <row r="2671" spans="1:8" ht="90" x14ac:dyDescent="0.25">
      <c r="A2671" s="50" t="s">
        <v>12403</v>
      </c>
      <c r="B2671" s="50" t="s">
        <v>525</v>
      </c>
      <c r="C2671" s="50" t="s">
        <v>12404</v>
      </c>
      <c r="D2671" s="51">
        <v>201</v>
      </c>
      <c r="E2671" s="51" t="s">
        <v>914</v>
      </c>
      <c r="F2671" s="51" t="s">
        <v>4420</v>
      </c>
      <c r="G2671" s="51" t="s">
        <v>12405</v>
      </c>
      <c r="H2671" s="51" t="s">
        <v>12406</v>
      </c>
    </row>
    <row r="2672" spans="1:8" ht="45" x14ac:dyDescent="0.25">
      <c r="A2672" s="50" t="s">
        <v>12407</v>
      </c>
      <c r="B2672" s="50" t="s">
        <v>525</v>
      </c>
      <c r="C2672" s="50" t="s">
        <v>12408</v>
      </c>
      <c r="D2672" s="51">
        <v>5640</v>
      </c>
      <c r="E2672" s="51" t="s">
        <v>914</v>
      </c>
      <c r="F2672" s="51" t="s">
        <v>12409</v>
      </c>
      <c r="G2672" s="51" t="s">
        <v>1121</v>
      </c>
      <c r="H2672" s="51" t="s">
        <v>5167</v>
      </c>
    </row>
    <row r="2673" spans="1:8" x14ac:dyDescent="0.25">
      <c r="A2673" s="50" t="s">
        <v>12410</v>
      </c>
      <c r="B2673" s="50" t="s">
        <v>525</v>
      </c>
      <c r="C2673" s="50" t="s">
        <v>12411</v>
      </c>
      <c r="D2673" s="51">
        <v>4067</v>
      </c>
      <c r="E2673" s="51" t="s">
        <v>914</v>
      </c>
      <c r="F2673" s="51" t="s">
        <v>12412</v>
      </c>
      <c r="G2673" s="51" t="s">
        <v>12413</v>
      </c>
      <c r="H2673" s="51" t="s">
        <v>12414</v>
      </c>
    </row>
    <row r="2674" spans="1:8" ht="45" x14ac:dyDescent="0.25">
      <c r="A2674" s="50" t="s">
        <v>12415</v>
      </c>
      <c r="B2674" s="50" t="s">
        <v>525</v>
      </c>
      <c r="C2674" s="50" t="s">
        <v>12416</v>
      </c>
      <c r="D2674" s="51">
        <v>21162</v>
      </c>
      <c r="E2674" s="51" t="s">
        <v>914</v>
      </c>
      <c r="F2674" s="51" t="s">
        <v>12417</v>
      </c>
      <c r="G2674" s="51" t="s">
        <v>12418</v>
      </c>
      <c r="H2674" s="51" t="s">
        <v>12419</v>
      </c>
    </row>
    <row r="2675" spans="1:8" ht="45" x14ac:dyDescent="0.25">
      <c r="A2675" s="50" t="s">
        <v>12420</v>
      </c>
      <c r="B2675" s="50" t="s">
        <v>525</v>
      </c>
      <c r="C2675" s="50" t="s">
        <v>12421</v>
      </c>
      <c r="D2675" s="51">
        <v>10966</v>
      </c>
      <c r="E2675" s="51" t="s">
        <v>914</v>
      </c>
      <c r="F2675" s="51" t="s">
        <v>12422</v>
      </c>
      <c r="G2675" s="51" t="s">
        <v>12418</v>
      </c>
      <c r="H2675" s="51" t="s">
        <v>12423</v>
      </c>
    </row>
    <row r="2676" spans="1:8" x14ac:dyDescent="0.25">
      <c r="E2676" s="51"/>
    </row>
    <row r="2677" spans="1:8" x14ac:dyDescent="0.25">
      <c r="A2677" s="55" t="s">
        <v>731</v>
      </c>
      <c r="E2677" s="51"/>
    </row>
    <row r="2678" spans="1:8" x14ac:dyDescent="0.25">
      <c r="A2678" s="55" t="s">
        <v>732</v>
      </c>
      <c r="E2678" s="51"/>
    </row>
    <row r="2679" spans="1:8" ht="30" x14ac:dyDescent="0.25">
      <c r="A2679" s="50" t="s">
        <v>12424</v>
      </c>
      <c r="B2679" s="50" t="s">
        <v>525</v>
      </c>
      <c r="C2679" s="50" t="s">
        <v>12425</v>
      </c>
      <c r="D2679" s="51">
        <v>386</v>
      </c>
      <c r="E2679" s="51" t="s">
        <v>914</v>
      </c>
      <c r="G2679" s="51" t="s">
        <v>12426</v>
      </c>
    </row>
    <row r="2680" spans="1:8" x14ac:dyDescent="0.25">
      <c r="A2680" s="50" t="s">
        <v>12427</v>
      </c>
      <c r="B2680" s="50" t="s">
        <v>525</v>
      </c>
      <c r="C2680" s="50" t="s">
        <v>12428</v>
      </c>
      <c r="D2680" s="51">
        <v>2888</v>
      </c>
      <c r="E2680" s="51" t="s">
        <v>952</v>
      </c>
      <c r="F2680" s="51" t="s">
        <v>1087</v>
      </c>
      <c r="G2680" s="51" t="s">
        <v>5330</v>
      </c>
      <c r="H2680" s="51" t="s">
        <v>12429</v>
      </c>
    </row>
    <row r="2681" spans="1:8" x14ac:dyDescent="0.25">
      <c r="A2681" s="50" t="s">
        <v>12430</v>
      </c>
      <c r="B2681" s="50" t="s">
        <v>525</v>
      </c>
      <c r="C2681" s="50" t="s">
        <v>12431</v>
      </c>
      <c r="D2681" s="51">
        <v>443</v>
      </c>
      <c r="E2681" s="51" t="s">
        <v>914</v>
      </c>
      <c r="F2681" s="51" t="s">
        <v>937</v>
      </c>
      <c r="G2681" s="51" t="s">
        <v>12432</v>
      </c>
      <c r="H2681" s="51" t="s">
        <v>6808</v>
      </c>
    </row>
    <row r="2682" spans="1:8" ht="45" x14ac:dyDescent="0.25">
      <c r="A2682" s="50" t="s">
        <v>12433</v>
      </c>
      <c r="B2682" s="50" t="s">
        <v>525</v>
      </c>
      <c r="C2682" s="50" t="s">
        <v>12434</v>
      </c>
      <c r="D2682" s="51">
        <v>2151</v>
      </c>
      <c r="E2682" s="51" t="s">
        <v>914</v>
      </c>
      <c r="F2682" s="51" t="s">
        <v>973</v>
      </c>
      <c r="G2682" s="51" t="s">
        <v>2794</v>
      </c>
      <c r="H2682" s="51" t="s">
        <v>12435</v>
      </c>
    </row>
    <row r="2683" spans="1:8" x14ac:dyDescent="0.25">
      <c r="A2683" s="50" t="s">
        <v>12436</v>
      </c>
      <c r="B2683" s="50" t="s">
        <v>525</v>
      </c>
      <c r="C2683" s="50" t="s">
        <v>12437</v>
      </c>
      <c r="D2683" s="51">
        <v>258</v>
      </c>
      <c r="E2683" s="51" t="s">
        <v>1054</v>
      </c>
      <c r="G2683" s="51" t="s">
        <v>5036</v>
      </c>
    </row>
    <row r="2684" spans="1:8" ht="45" x14ac:dyDescent="0.25">
      <c r="A2684" s="50" t="s">
        <v>12438</v>
      </c>
      <c r="B2684" s="50" t="s">
        <v>525</v>
      </c>
      <c r="C2684" s="50" t="s">
        <v>12439</v>
      </c>
      <c r="D2684" s="51">
        <v>2178</v>
      </c>
      <c r="E2684" s="51" t="s">
        <v>914</v>
      </c>
      <c r="F2684" s="51" t="s">
        <v>973</v>
      </c>
      <c r="G2684" s="51" t="s">
        <v>2794</v>
      </c>
      <c r="H2684" s="51" t="s">
        <v>2795</v>
      </c>
    </row>
    <row r="2685" spans="1:8" x14ac:dyDescent="0.25">
      <c r="A2685" s="50" t="s">
        <v>12440</v>
      </c>
      <c r="B2685" s="50" t="s">
        <v>525</v>
      </c>
      <c r="C2685" s="50" t="s">
        <v>12441</v>
      </c>
      <c r="D2685" s="51">
        <v>1932</v>
      </c>
      <c r="E2685" s="51" t="s">
        <v>914</v>
      </c>
      <c r="G2685" s="51" t="s">
        <v>12442</v>
      </c>
      <c r="H2685" s="51" t="s">
        <v>12442</v>
      </c>
    </row>
    <row r="2686" spans="1:8" x14ac:dyDescent="0.25">
      <c r="A2686" s="50" t="s">
        <v>12443</v>
      </c>
      <c r="B2686" s="50" t="s">
        <v>525</v>
      </c>
      <c r="C2686" s="50" t="s">
        <v>12444</v>
      </c>
      <c r="D2686" s="51">
        <v>638</v>
      </c>
      <c r="E2686" s="51" t="s">
        <v>914</v>
      </c>
      <c r="G2686" s="51" t="s">
        <v>2117</v>
      </c>
    </row>
    <row r="2687" spans="1:8" ht="30" x14ac:dyDescent="0.25">
      <c r="A2687" s="50" t="s">
        <v>12445</v>
      </c>
      <c r="B2687" s="50" t="s">
        <v>525</v>
      </c>
      <c r="C2687" s="50" t="s">
        <v>12446</v>
      </c>
      <c r="D2687" s="51">
        <v>1413</v>
      </c>
      <c r="E2687" s="51" t="s">
        <v>914</v>
      </c>
      <c r="F2687" s="51" t="s">
        <v>973</v>
      </c>
      <c r="G2687" s="51" t="s">
        <v>2794</v>
      </c>
      <c r="H2687" s="51" t="s">
        <v>2131</v>
      </c>
    </row>
    <row r="2688" spans="1:8" x14ac:dyDescent="0.25">
      <c r="A2688" s="50" t="s">
        <v>12447</v>
      </c>
      <c r="B2688" s="50" t="s">
        <v>525</v>
      </c>
      <c r="C2688" s="50" t="s">
        <v>12448</v>
      </c>
      <c r="D2688" s="51">
        <v>399</v>
      </c>
      <c r="E2688" s="51" t="s">
        <v>914</v>
      </c>
      <c r="G2688" s="51" t="s">
        <v>10224</v>
      </c>
    </row>
    <row r="2689" spans="1:8" ht="66.75" customHeight="1" x14ac:dyDescent="0.25">
      <c r="A2689" s="50" t="s">
        <v>12449</v>
      </c>
      <c r="B2689" s="50" t="s">
        <v>525</v>
      </c>
      <c r="C2689" s="50" t="s">
        <v>12450</v>
      </c>
      <c r="D2689" s="51">
        <v>2858</v>
      </c>
      <c r="E2689" s="51" t="s">
        <v>914</v>
      </c>
      <c r="F2689" s="51" t="s">
        <v>973</v>
      </c>
      <c r="G2689" s="51" t="s">
        <v>2794</v>
      </c>
      <c r="H2689" s="51" t="s">
        <v>2795</v>
      </c>
    </row>
    <row r="2690" spans="1:8" x14ac:dyDescent="0.25">
      <c r="A2690" s="50" t="s">
        <v>12451</v>
      </c>
      <c r="B2690" s="50" t="s">
        <v>525</v>
      </c>
      <c r="C2690" s="50" t="s">
        <v>12452</v>
      </c>
      <c r="D2690" s="51">
        <v>1430</v>
      </c>
      <c r="E2690" s="51" t="s">
        <v>914</v>
      </c>
      <c r="G2690" s="51" t="s">
        <v>8917</v>
      </c>
    </row>
    <row r="2691" spans="1:8" x14ac:dyDescent="0.25">
      <c r="A2691" s="50" t="s">
        <v>12453</v>
      </c>
      <c r="B2691" s="50" t="s">
        <v>525</v>
      </c>
      <c r="C2691" s="50" t="s">
        <v>12454</v>
      </c>
      <c r="D2691" s="51">
        <v>656</v>
      </c>
      <c r="E2691" s="51" t="s">
        <v>914</v>
      </c>
      <c r="G2691" s="51" t="s">
        <v>1954</v>
      </c>
    </row>
    <row r="2692" spans="1:8" x14ac:dyDescent="0.25">
      <c r="A2692" s="50" t="s">
        <v>12455</v>
      </c>
      <c r="B2692" s="50" t="s">
        <v>525</v>
      </c>
      <c r="C2692" s="50" t="s">
        <v>12456</v>
      </c>
      <c r="D2692" s="51">
        <v>540</v>
      </c>
      <c r="E2692" s="51" t="s">
        <v>914</v>
      </c>
      <c r="G2692" s="51" t="s">
        <v>4674</v>
      </c>
    </row>
    <row r="2693" spans="1:8" ht="45" x14ac:dyDescent="0.25">
      <c r="A2693" s="50" t="s">
        <v>12457</v>
      </c>
      <c r="B2693" s="50" t="s">
        <v>525</v>
      </c>
      <c r="C2693" s="50" t="s">
        <v>12458</v>
      </c>
      <c r="D2693" s="51">
        <v>2154</v>
      </c>
      <c r="E2693" s="51" t="s">
        <v>914</v>
      </c>
      <c r="F2693" s="51" t="s">
        <v>973</v>
      </c>
      <c r="G2693" s="51" t="s">
        <v>2794</v>
      </c>
      <c r="H2693" s="51" t="s">
        <v>2795</v>
      </c>
    </row>
    <row r="2694" spans="1:8" ht="45" x14ac:dyDescent="0.25">
      <c r="A2694" s="50" t="s">
        <v>12459</v>
      </c>
      <c r="B2694" s="50" t="s">
        <v>525</v>
      </c>
      <c r="C2694" s="50" t="s">
        <v>12460</v>
      </c>
      <c r="D2694" s="51">
        <v>2148</v>
      </c>
      <c r="E2694" s="51" t="s">
        <v>914</v>
      </c>
      <c r="F2694" s="51" t="s">
        <v>973</v>
      </c>
      <c r="G2694" s="51" t="s">
        <v>2794</v>
      </c>
      <c r="H2694" s="51" t="s">
        <v>2795</v>
      </c>
    </row>
    <row r="2695" spans="1:8" ht="45" x14ac:dyDescent="0.25">
      <c r="A2695" s="50" t="s">
        <v>12461</v>
      </c>
      <c r="B2695" s="50" t="s">
        <v>525</v>
      </c>
      <c r="C2695" s="50" t="s">
        <v>12462</v>
      </c>
      <c r="D2695" s="51">
        <v>2157</v>
      </c>
      <c r="E2695" s="51" t="s">
        <v>914</v>
      </c>
      <c r="F2695" s="51" t="s">
        <v>973</v>
      </c>
      <c r="G2695" s="51" t="s">
        <v>2794</v>
      </c>
      <c r="H2695" s="51" t="s">
        <v>2795</v>
      </c>
    </row>
    <row r="2696" spans="1:8" x14ac:dyDescent="0.25">
      <c r="A2696" s="50" t="s">
        <v>12463</v>
      </c>
      <c r="B2696" s="50" t="s">
        <v>525</v>
      </c>
      <c r="C2696" s="50" t="s">
        <v>12464</v>
      </c>
      <c r="D2696" s="51">
        <v>1359</v>
      </c>
      <c r="E2696" s="51" t="s">
        <v>952</v>
      </c>
      <c r="G2696" s="51" t="s">
        <v>1947</v>
      </c>
    </row>
    <row r="2697" spans="1:8" x14ac:dyDescent="0.25">
      <c r="A2697" s="50" t="s">
        <v>12465</v>
      </c>
      <c r="B2697" s="50" t="s">
        <v>525</v>
      </c>
      <c r="C2697" s="50" t="s">
        <v>12466</v>
      </c>
      <c r="D2697" s="51">
        <v>1733</v>
      </c>
      <c r="E2697" s="51" t="s">
        <v>914</v>
      </c>
      <c r="G2697" s="51" t="s">
        <v>12467</v>
      </c>
      <c r="H2697" s="51" t="s">
        <v>12468</v>
      </c>
    </row>
    <row r="2698" spans="1:8" ht="30" x14ac:dyDescent="0.25">
      <c r="A2698" s="50" t="s">
        <v>12469</v>
      </c>
      <c r="B2698" s="50" t="s">
        <v>525</v>
      </c>
      <c r="C2698" s="50" t="s">
        <v>12470</v>
      </c>
      <c r="D2698" s="51">
        <v>111</v>
      </c>
      <c r="E2698" s="51" t="s">
        <v>914</v>
      </c>
      <c r="G2698" s="51" t="s">
        <v>12471</v>
      </c>
    </row>
    <row r="2699" spans="1:8" ht="30" x14ac:dyDescent="0.25">
      <c r="A2699" s="50" t="s">
        <v>12472</v>
      </c>
      <c r="B2699" s="50" t="s">
        <v>525</v>
      </c>
      <c r="C2699" s="50" t="s">
        <v>12473</v>
      </c>
      <c r="D2699" s="51">
        <v>111</v>
      </c>
      <c r="E2699" s="51" t="s">
        <v>914</v>
      </c>
      <c r="G2699" s="51" t="s">
        <v>12471</v>
      </c>
    </row>
    <row r="2700" spans="1:8" x14ac:dyDescent="0.25">
      <c r="A2700" s="50" t="s">
        <v>12474</v>
      </c>
      <c r="B2700" s="50" t="s">
        <v>525</v>
      </c>
      <c r="C2700" s="50" t="s">
        <v>12475</v>
      </c>
      <c r="D2700" s="51">
        <v>1284</v>
      </c>
      <c r="E2700" s="51" t="s">
        <v>952</v>
      </c>
      <c r="G2700" s="51" t="s">
        <v>1947</v>
      </c>
    </row>
    <row r="2701" spans="1:8" ht="45" x14ac:dyDescent="0.25">
      <c r="A2701" s="50" t="s">
        <v>12476</v>
      </c>
      <c r="B2701" s="50" t="s">
        <v>525</v>
      </c>
      <c r="C2701" s="50" t="s">
        <v>12477</v>
      </c>
      <c r="D2701" s="51">
        <v>2725</v>
      </c>
      <c r="E2701" s="51" t="s">
        <v>914</v>
      </c>
      <c r="F2701" s="51" t="s">
        <v>973</v>
      </c>
      <c r="G2701" s="51" t="s">
        <v>2794</v>
      </c>
      <c r="H2701" s="51" t="s">
        <v>2795</v>
      </c>
    </row>
    <row r="2702" spans="1:8" ht="30" x14ac:dyDescent="0.25">
      <c r="A2702" s="50" t="s">
        <v>12478</v>
      </c>
      <c r="B2702" s="50" t="s">
        <v>525</v>
      </c>
      <c r="C2702" s="50" t="s">
        <v>12479</v>
      </c>
      <c r="D2702" s="51">
        <v>936</v>
      </c>
      <c r="E2702" s="51" t="s">
        <v>914</v>
      </c>
      <c r="F2702" s="51" t="s">
        <v>973</v>
      </c>
      <c r="G2702" s="51" t="s">
        <v>2794</v>
      </c>
      <c r="H2702" s="51" t="s">
        <v>5228</v>
      </c>
    </row>
    <row r="2703" spans="1:8" x14ac:dyDescent="0.25">
      <c r="A2703" s="50" t="s">
        <v>12480</v>
      </c>
      <c r="B2703" s="50" t="s">
        <v>525</v>
      </c>
      <c r="C2703" s="50" t="s">
        <v>12481</v>
      </c>
      <c r="D2703" s="51">
        <v>7901</v>
      </c>
      <c r="E2703" s="51" t="s">
        <v>914</v>
      </c>
      <c r="F2703" s="51" t="s">
        <v>973</v>
      </c>
      <c r="G2703" s="51" t="s">
        <v>2794</v>
      </c>
      <c r="H2703" s="51" t="s">
        <v>3314</v>
      </c>
    </row>
    <row r="2704" spans="1:8" ht="45" x14ac:dyDescent="0.25">
      <c r="A2704" s="50" t="s">
        <v>12482</v>
      </c>
      <c r="B2704" s="50" t="s">
        <v>525</v>
      </c>
      <c r="C2704" s="50" t="s">
        <v>12483</v>
      </c>
      <c r="D2704" s="51">
        <v>2359</v>
      </c>
      <c r="E2704" s="51" t="s">
        <v>914</v>
      </c>
      <c r="F2704" s="51" t="s">
        <v>973</v>
      </c>
      <c r="G2704" s="51" t="s">
        <v>2794</v>
      </c>
      <c r="H2704" s="51" t="s">
        <v>2795</v>
      </c>
    </row>
    <row r="2705" spans="1:8" ht="45" x14ac:dyDescent="0.25">
      <c r="A2705" s="50" t="s">
        <v>12484</v>
      </c>
      <c r="B2705" s="50" t="s">
        <v>525</v>
      </c>
      <c r="C2705" s="50" t="s">
        <v>12485</v>
      </c>
      <c r="D2705" s="51">
        <v>1524</v>
      </c>
      <c r="E2705" s="51" t="s">
        <v>914</v>
      </c>
      <c r="F2705" s="51" t="s">
        <v>973</v>
      </c>
      <c r="G2705" s="51" t="s">
        <v>2794</v>
      </c>
      <c r="H2705" s="51" t="s">
        <v>2795</v>
      </c>
    </row>
    <row r="2706" spans="1:8" x14ac:dyDescent="0.25">
      <c r="A2706" s="50" t="s">
        <v>12486</v>
      </c>
      <c r="B2706" s="50" t="s">
        <v>525</v>
      </c>
      <c r="C2706" s="50" t="s">
        <v>12487</v>
      </c>
      <c r="D2706" s="51">
        <v>471</v>
      </c>
      <c r="E2706" s="51" t="s">
        <v>914</v>
      </c>
      <c r="F2706" s="51" t="s">
        <v>973</v>
      </c>
      <c r="G2706" s="51" t="s">
        <v>2794</v>
      </c>
      <c r="H2706" s="51" t="s">
        <v>3314</v>
      </c>
    </row>
    <row r="2707" spans="1:8" x14ac:dyDescent="0.25">
      <c r="A2707" s="50" t="s">
        <v>12488</v>
      </c>
      <c r="B2707" s="50" t="s">
        <v>525</v>
      </c>
      <c r="C2707" s="50" t="s">
        <v>12489</v>
      </c>
      <c r="D2707" s="51">
        <v>873</v>
      </c>
      <c r="E2707" s="51" t="s">
        <v>914</v>
      </c>
      <c r="G2707" s="51" t="s">
        <v>12490</v>
      </c>
    </row>
    <row r="2708" spans="1:8" x14ac:dyDescent="0.25">
      <c r="A2708" s="50" t="s">
        <v>12491</v>
      </c>
      <c r="B2708" s="50" t="s">
        <v>525</v>
      </c>
      <c r="C2708" s="50" t="s">
        <v>12492</v>
      </c>
      <c r="D2708" s="51">
        <v>969</v>
      </c>
      <c r="E2708" s="51" t="s">
        <v>914</v>
      </c>
      <c r="G2708" s="51" t="s">
        <v>12493</v>
      </c>
    </row>
    <row r="2709" spans="1:8" x14ac:dyDescent="0.25">
      <c r="A2709" s="50" t="s">
        <v>12494</v>
      </c>
      <c r="B2709" s="50" t="s">
        <v>525</v>
      </c>
      <c r="C2709" s="50" t="s">
        <v>12495</v>
      </c>
      <c r="D2709" s="51">
        <v>249</v>
      </c>
      <c r="E2709" s="51" t="s">
        <v>914</v>
      </c>
      <c r="G2709" s="51" t="s">
        <v>12496</v>
      </c>
    </row>
    <row r="2710" spans="1:8" ht="45" x14ac:dyDescent="0.25">
      <c r="A2710" s="50" t="s">
        <v>12497</v>
      </c>
      <c r="B2710" s="50" t="s">
        <v>525</v>
      </c>
      <c r="C2710" s="50" t="s">
        <v>12498</v>
      </c>
      <c r="D2710" s="51">
        <v>7631</v>
      </c>
      <c r="E2710" s="51" t="s">
        <v>914</v>
      </c>
      <c r="F2710" s="51" t="s">
        <v>973</v>
      </c>
      <c r="G2710" s="51" t="s">
        <v>2794</v>
      </c>
      <c r="H2710" s="51" t="s">
        <v>2795</v>
      </c>
    </row>
    <row r="2711" spans="1:8" x14ac:dyDescent="0.25">
      <c r="A2711" s="50" t="s">
        <v>12499</v>
      </c>
      <c r="B2711" s="50" t="s">
        <v>525</v>
      </c>
      <c r="C2711" s="50" t="s">
        <v>12500</v>
      </c>
      <c r="D2711" s="51">
        <v>9363</v>
      </c>
      <c r="E2711" s="51" t="s">
        <v>952</v>
      </c>
      <c r="F2711" s="51" t="s">
        <v>973</v>
      </c>
      <c r="G2711" s="51" t="s">
        <v>12501</v>
      </c>
      <c r="H2711" s="51" t="s">
        <v>12502</v>
      </c>
    </row>
    <row r="2712" spans="1:8" x14ac:dyDescent="0.25">
      <c r="A2712" s="50" t="s">
        <v>12503</v>
      </c>
      <c r="B2712" s="50" t="s">
        <v>525</v>
      </c>
      <c r="C2712" s="50" t="s">
        <v>12504</v>
      </c>
      <c r="D2712" s="51">
        <v>1219</v>
      </c>
      <c r="E2712" s="51" t="s">
        <v>952</v>
      </c>
      <c r="G2712" s="51" t="s">
        <v>1941</v>
      </c>
      <c r="H2712" s="51" t="s">
        <v>3113</v>
      </c>
    </row>
    <row r="2713" spans="1:8" x14ac:dyDescent="0.25">
      <c r="A2713" s="50" t="s">
        <v>12505</v>
      </c>
      <c r="B2713" s="50" t="s">
        <v>525</v>
      </c>
      <c r="C2713" s="50" t="s">
        <v>12506</v>
      </c>
      <c r="D2713" s="51">
        <v>1554</v>
      </c>
      <c r="E2713" s="51" t="s">
        <v>952</v>
      </c>
      <c r="F2713" s="51" t="s">
        <v>973</v>
      </c>
      <c r="G2713" s="51" t="s">
        <v>974</v>
      </c>
      <c r="H2713" s="51" t="s">
        <v>975</v>
      </c>
    </row>
    <row r="2714" spans="1:8" x14ac:dyDescent="0.25">
      <c r="A2714" s="50" t="s">
        <v>12507</v>
      </c>
      <c r="B2714" s="50" t="s">
        <v>525</v>
      </c>
      <c r="C2714" s="50" t="s">
        <v>12508</v>
      </c>
      <c r="D2714" s="51">
        <v>1370</v>
      </c>
      <c r="E2714" s="51" t="s">
        <v>914</v>
      </c>
      <c r="G2714" s="51" t="s">
        <v>4144</v>
      </c>
      <c r="H2714" s="51" t="s">
        <v>4145</v>
      </c>
    </row>
    <row r="2715" spans="1:8" x14ac:dyDescent="0.25">
      <c r="A2715" s="50" t="s">
        <v>12509</v>
      </c>
      <c r="B2715" s="50" t="s">
        <v>525</v>
      </c>
      <c r="C2715" s="50" t="s">
        <v>12510</v>
      </c>
      <c r="D2715" s="51">
        <v>984</v>
      </c>
      <c r="E2715" s="51" t="s">
        <v>914</v>
      </c>
      <c r="G2715" s="51" t="s">
        <v>12511</v>
      </c>
      <c r="H2715" s="51" t="s">
        <v>10971</v>
      </c>
    </row>
    <row r="2716" spans="1:8" ht="45" x14ac:dyDescent="0.25">
      <c r="A2716" s="50" t="s">
        <v>12512</v>
      </c>
      <c r="B2716" s="50" t="s">
        <v>525</v>
      </c>
      <c r="C2716" s="50" t="s">
        <v>12513</v>
      </c>
      <c r="D2716" s="51">
        <v>2378</v>
      </c>
      <c r="E2716" s="51" t="s">
        <v>914</v>
      </c>
      <c r="F2716" s="51" t="s">
        <v>973</v>
      </c>
      <c r="G2716" s="51" t="s">
        <v>2794</v>
      </c>
      <c r="H2716" s="51" t="s">
        <v>12514</v>
      </c>
    </row>
    <row r="2717" spans="1:8" ht="45" x14ac:dyDescent="0.25">
      <c r="A2717" s="50" t="s">
        <v>12515</v>
      </c>
      <c r="B2717" s="50" t="s">
        <v>525</v>
      </c>
      <c r="C2717" s="50" t="s">
        <v>12516</v>
      </c>
      <c r="D2717" s="51">
        <v>2139</v>
      </c>
      <c r="E2717" s="51" t="s">
        <v>914</v>
      </c>
      <c r="F2717" s="51" t="s">
        <v>973</v>
      </c>
      <c r="G2717" s="51" t="s">
        <v>2794</v>
      </c>
      <c r="H2717" s="51" t="s">
        <v>2795</v>
      </c>
    </row>
    <row r="2718" spans="1:8" x14ac:dyDescent="0.25">
      <c r="A2718" s="50" t="s">
        <v>12517</v>
      </c>
      <c r="B2718" s="50" t="s">
        <v>525</v>
      </c>
      <c r="C2718" s="50" t="s">
        <v>12518</v>
      </c>
      <c r="D2718" s="51">
        <v>710</v>
      </c>
      <c r="E2718" s="51" t="s">
        <v>914</v>
      </c>
      <c r="G2718" s="51" t="s">
        <v>12519</v>
      </c>
    </row>
    <row r="2719" spans="1:8" ht="45" x14ac:dyDescent="0.25">
      <c r="A2719" s="50" t="s">
        <v>12520</v>
      </c>
      <c r="B2719" s="50" t="s">
        <v>525</v>
      </c>
      <c r="C2719" s="50" t="s">
        <v>12521</v>
      </c>
      <c r="D2719" s="51">
        <v>2305</v>
      </c>
      <c r="E2719" s="51" t="s">
        <v>914</v>
      </c>
      <c r="F2719" s="51" t="s">
        <v>973</v>
      </c>
      <c r="G2719" s="51" t="s">
        <v>2794</v>
      </c>
      <c r="H2719" s="51" t="s">
        <v>2795</v>
      </c>
    </row>
    <row r="2720" spans="1:8" ht="30" x14ac:dyDescent="0.25">
      <c r="A2720" s="50" t="s">
        <v>12522</v>
      </c>
      <c r="B2720" s="50" t="s">
        <v>525</v>
      </c>
      <c r="C2720" s="50" t="s">
        <v>12523</v>
      </c>
      <c r="D2720" s="51">
        <v>1986</v>
      </c>
      <c r="E2720" s="51" t="s">
        <v>914</v>
      </c>
      <c r="F2720" s="51" t="s">
        <v>973</v>
      </c>
      <c r="G2720" s="51" t="s">
        <v>2794</v>
      </c>
      <c r="H2720" s="51" t="s">
        <v>2131</v>
      </c>
    </row>
    <row r="2721" spans="1:8" ht="63.75" customHeight="1" x14ac:dyDescent="0.25">
      <c r="A2721" s="50" t="s">
        <v>12524</v>
      </c>
      <c r="B2721" s="50" t="s">
        <v>525</v>
      </c>
      <c r="C2721" s="50" t="s">
        <v>12525</v>
      </c>
      <c r="D2721" s="51">
        <v>1887</v>
      </c>
      <c r="E2721" s="51" t="s">
        <v>914</v>
      </c>
      <c r="F2721" s="51" t="s">
        <v>1553</v>
      </c>
      <c r="G2721" s="51" t="s">
        <v>2724</v>
      </c>
      <c r="H2721" s="51" t="s">
        <v>2724</v>
      </c>
    </row>
    <row r="2722" spans="1:8" ht="45" x14ac:dyDescent="0.25">
      <c r="A2722" s="50" t="s">
        <v>12526</v>
      </c>
      <c r="B2722" s="50" t="s">
        <v>525</v>
      </c>
      <c r="C2722" s="50" t="s">
        <v>12527</v>
      </c>
      <c r="D2722" s="51">
        <v>2564</v>
      </c>
      <c r="E2722" s="51" t="s">
        <v>914</v>
      </c>
      <c r="F2722" s="51" t="s">
        <v>973</v>
      </c>
      <c r="G2722" s="51" t="s">
        <v>2794</v>
      </c>
      <c r="H2722" s="51" t="s">
        <v>2795</v>
      </c>
    </row>
    <row r="2723" spans="1:8" ht="30" x14ac:dyDescent="0.25">
      <c r="A2723" s="50" t="s">
        <v>12528</v>
      </c>
      <c r="B2723" s="50" t="s">
        <v>525</v>
      </c>
      <c r="C2723" s="50" t="s">
        <v>12529</v>
      </c>
      <c r="D2723" s="51">
        <v>1866</v>
      </c>
      <c r="E2723" s="51" t="s">
        <v>914</v>
      </c>
      <c r="F2723" s="51" t="s">
        <v>4957</v>
      </c>
      <c r="G2723" s="51" t="s">
        <v>5146</v>
      </c>
      <c r="H2723" s="51" t="s">
        <v>4959</v>
      </c>
    </row>
    <row r="2724" spans="1:8" ht="75" x14ac:dyDescent="0.25">
      <c r="A2724" s="50" t="s">
        <v>12530</v>
      </c>
      <c r="B2724" s="50" t="s">
        <v>525</v>
      </c>
      <c r="C2724" s="50" t="s">
        <v>12531</v>
      </c>
      <c r="D2724" s="51">
        <v>20559</v>
      </c>
      <c r="E2724" s="51" t="s">
        <v>914</v>
      </c>
      <c r="F2724" s="51" t="s">
        <v>2424</v>
      </c>
      <c r="G2724" s="51" t="s">
        <v>6824</v>
      </c>
      <c r="H2724" s="51" t="s">
        <v>12532</v>
      </c>
    </row>
    <row r="2725" spans="1:8" x14ac:dyDescent="0.25">
      <c r="A2725" s="52" t="s">
        <v>12533</v>
      </c>
      <c r="B2725" s="50" t="s">
        <v>525</v>
      </c>
      <c r="C2725" s="50" t="s">
        <v>12534</v>
      </c>
      <c r="D2725" s="51">
        <v>7130</v>
      </c>
      <c r="E2725" s="51" t="s">
        <v>914</v>
      </c>
      <c r="F2725" s="51" t="s">
        <v>973</v>
      </c>
      <c r="G2725" s="51" t="s">
        <v>8041</v>
      </c>
      <c r="H2725" s="51" t="s">
        <v>12535</v>
      </c>
    </row>
    <row r="2726" spans="1:8" x14ac:dyDescent="0.25">
      <c r="A2726" s="50" t="s">
        <v>12536</v>
      </c>
      <c r="B2726" s="50" t="s">
        <v>525</v>
      </c>
      <c r="C2726" s="50" t="s">
        <v>12537</v>
      </c>
      <c r="D2726" s="51">
        <v>333</v>
      </c>
      <c r="E2726" s="51" t="s">
        <v>914</v>
      </c>
      <c r="G2726" s="51" t="s">
        <v>12538</v>
      </c>
    </row>
    <row r="2727" spans="1:8" x14ac:dyDescent="0.25">
      <c r="A2727" s="50" t="s">
        <v>12539</v>
      </c>
      <c r="B2727" s="50" t="s">
        <v>525</v>
      </c>
      <c r="C2727" s="50" t="s">
        <v>12540</v>
      </c>
      <c r="D2727" s="51">
        <v>20435</v>
      </c>
      <c r="E2727" s="51" t="s">
        <v>914</v>
      </c>
      <c r="G2727" s="51" t="s">
        <v>12541</v>
      </c>
    </row>
    <row r="2728" spans="1:8" x14ac:dyDescent="0.25">
      <c r="A2728"/>
      <c r="B2728"/>
      <c r="C2728"/>
      <c r="D2728"/>
      <c r="E2728"/>
      <c r="F2728"/>
      <c r="G2728"/>
      <c r="H2728"/>
    </row>
    <row r="2729" spans="1:8" x14ac:dyDescent="0.25">
      <c r="A2729" s="55" t="s">
        <v>749</v>
      </c>
      <c r="E2729" s="51"/>
    </row>
    <row r="2730" spans="1:8" ht="30" x14ac:dyDescent="0.25">
      <c r="A2730" s="50" t="s">
        <v>12542</v>
      </c>
      <c r="B2730" s="50" t="s">
        <v>537</v>
      </c>
      <c r="C2730" s="50" t="s">
        <v>12543</v>
      </c>
      <c r="D2730" s="50">
        <v>252</v>
      </c>
      <c r="E2730" s="51" t="s">
        <v>914</v>
      </c>
      <c r="G2730" s="51" t="s">
        <v>12544</v>
      </c>
    </row>
    <row r="2731" spans="1:8" ht="30" x14ac:dyDescent="0.25">
      <c r="A2731" s="50" t="s">
        <v>12545</v>
      </c>
      <c r="B2731" s="50" t="s">
        <v>537</v>
      </c>
      <c r="C2731" s="50" t="s">
        <v>12546</v>
      </c>
      <c r="D2731" s="50">
        <v>1458</v>
      </c>
      <c r="E2731" s="51" t="s">
        <v>914</v>
      </c>
      <c r="F2731" s="51" t="s">
        <v>973</v>
      </c>
      <c r="G2731" s="51" t="s">
        <v>2794</v>
      </c>
      <c r="H2731" s="51" t="s">
        <v>5228</v>
      </c>
    </row>
    <row r="2732" spans="1:8" ht="45" x14ac:dyDescent="0.25">
      <c r="A2732" s="50" t="s">
        <v>12547</v>
      </c>
      <c r="B2732" s="50" t="s">
        <v>537</v>
      </c>
      <c r="C2732" s="50" t="s">
        <v>12548</v>
      </c>
      <c r="D2732" s="50">
        <v>2548</v>
      </c>
      <c r="E2732" s="51" t="s">
        <v>914</v>
      </c>
      <c r="F2732" s="51" t="s">
        <v>973</v>
      </c>
      <c r="G2732" s="51" t="s">
        <v>2794</v>
      </c>
      <c r="H2732" s="51" t="s">
        <v>2795</v>
      </c>
    </row>
    <row r="2733" spans="1:8" ht="30" x14ac:dyDescent="0.25">
      <c r="A2733" s="50" t="s">
        <v>12549</v>
      </c>
      <c r="B2733" s="50" t="s">
        <v>537</v>
      </c>
      <c r="C2733" s="50" t="s">
        <v>12550</v>
      </c>
      <c r="D2733" s="50">
        <v>825</v>
      </c>
      <c r="E2733" s="51" t="s">
        <v>914</v>
      </c>
      <c r="G2733" s="51" t="s">
        <v>2794</v>
      </c>
      <c r="H2733" s="51" t="s">
        <v>12551</v>
      </c>
    </row>
    <row r="2734" spans="1:8" x14ac:dyDescent="0.25">
      <c r="A2734" s="50" t="s">
        <v>12552</v>
      </c>
      <c r="B2734" s="50" t="s">
        <v>537</v>
      </c>
      <c r="C2734" s="50" t="s">
        <v>12553</v>
      </c>
      <c r="D2734" s="50">
        <v>258</v>
      </c>
      <c r="E2734" s="51" t="s">
        <v>914</v>
      </c>
      <c r="G2734" s="51" t="s">
        <v>12554</v>
      </c>
    </row>
    <row r="2735" spans="1:8" ht="30" x14ac:dyDescent="0.25">
      <c r="A2735" s="50" t="s">
        <v>12555</v>
      </c>
      <c r="B2735" s="50" t="s">
        <v>537</v>
      </c>
      <c r="C2735" s="50" t="s">
        <v>12556</v>
      </c>
      <c r="D2735" s="50">
        <v>1362</v>
      </c>
      <c r="E2735" s="51" t="s">
        <v>914</v>
      </c>
      <c r="F2735" s="51" t="s">
        <v>973</v>
      </c>
      <c r="G2735" s="51" t="s">
        <v>2794</v>
      </c>
      <c r="H2735" s="51" t="s">
        <v>2131</v>
      </c>
    </row>
    <row r="2736" spans="1:8" ht="45" x14ac:dyDescent="0.25">
      <c r="A2736" s="50" t="s">
        <v>12557</v>
      </c>
      <c r="B2736" s="50" t="s">
        <v>537</v>
      </c>
      <c r="C2736" s="50" t="s">
        <v>12558</v>
      </c>
      <c r="D2736" s="50">
        <v>2088</v>
      </c>
      <c r="E2736" s="51" t="s">
        <v>914</v>
      </c>
      <c r="F2736" s="51" t="s">
        <v>973</v>
      </c>
      <c r="G2736" s="51" t="s">
        <v>2794</v>
      </c>
      <c r="H2736" s="51" t="s">
        <v>2795</v>
      </c>
    </row>
    <row r="2737" spans="1:8" x14ac:dyDescent="0.25">
      <c r="A2737" s="50" t="s">
        <v>12559</v>
      </c>
      <c r="B2737" s="50" t="s">
        <v>537</v>
      </c>
      <c r="C2737" s="50" t="s">
        <v>12560</v>
      </c>
      <c r="D2737" s="50">
        <v>987</v>
      </c>
      <c r="E2737" s="51" t="s">
        <v>914</v>
      </c>
      <c r="G2737" s="51" t="s">
        <v>12561</v>
      </c>
    </row>
    <row r="2738" spans="1:8" x14ac:dyDescent="0.25">
      <c r="A2738" s="50" t="s">
        <v>12562</v>
      </c>
      <c r="B2738" s="50" t="s">
        <v>537</v>
      </c>
      <c r="C2738" s="50" t="s">
        <v>12563</v>
      </c>
      <c r="D2738" s="50">
        <v>897</v>
      </c>
      <c r="E2738" s="51" t="s">
        <v>914</v>
      </c>
      <c r="G2738" s="51" t="s">
        <v>4482</v>
      </c>
    </row>
    <row r="2739" spans="1:8" ht="45" x14ac:dyDescent="0.25">
      <c r="A2739" s="50" t="s">
        <v>12564</v>
      </c>
      <c r="B2739" s="50" t="s">
        <v>537</v>
      </c>
      <c r="C2739" s="50" t="s">
        <v>12565</v>
      </c>
      <c r="D2739" s="50">
        <v>2100</v>
      </c>
      <c r="E2739" s="51" t="s">
        <v>914</v>
      </c>
      <c r="F2739" s="51" t="s">
        <v>973</v>
      </c>
      <c r="G2739" s="51" t="s">
        <v>2794</v>
      </c>
      <c r="H2739" s="51" t="s">
        <v>2795</v>
      </c>
    </row>
    <row r="2740" spans="1:8" x14ac:dyDescent="0.25">
      <c r="A2740" s="50" t="s">
        <v>12566</v>
      </c>
      <c r="B2740" s="50" t="s">
        <v>537</v>
      </c>
      <c r="C2740" s="50" t="s">
        <v>12567</v>
      </c>
      <c r="D2740" s="50">
        <v>399</v>
      </c>
      <c r="E2740" s="51" t="s">
        <v>914</v>
      </c>
      <c r="G2740" s="51" t="s">
        <v>10224</v>
      </c>
    </row>
    <row r="2741" spans="1:8" x14ac:dyDescent="0.25">
      <c r="A2741" s="50" t="s">
        <v>12568</v>
      </c>
      <c r="B2741" s="50" t="s">
        <v>537</v>
      </c>
      <c r="C2741" s="50" t="s">
        <v>12569</v>
      </c>
      <c r="D2741" s="50">
        <v>978</v>
      </c>
      <c r="E2741" s="51" t="s">
        <v>1062</v>
      </c>
      <c r="G2741" s="51" t="s">
        <v>1055</v>
      </c>
      <c r="H2741" s="51" t="s">
        <v>5837</v>
      </c>
    </row>
    <row r="2742" spans="1:8" x14ac:dyDescent="0.25">
      <c r="A2742" s="50" t="s">
        <v>12570</v>
      </c>
      <c r="B2742" s="50" t="s">
        <v>537</v>
      </c>
      <c r="C2742" s="50" t="s">
        <v>12571</v>
      </c>
      <c r="D2742" s="50">
        <v>1215</v>
      </c>
      <c r="E2742" s="51" t="s">
        <v>914</v>
      </c>
      <c r="F2742" s="51" t="s">
        <v>973</v>
      </c>
      <c r="G2742" s="51" t="s">
        <v>2794</v>
      </c>
      <c r="H2742" s="51" t="s">
        <v>3314</v>
      </c>
    </row>
    <row r="2743" spans="1:8" ht="30" x14ac:dyDescent="0.25">
      <c r="A2743" s="50" t="s">
        <v>12572</v>
      </c>
      <c r="B2743" s="50" t="s">
        <v>537</v>
      </c>
      <c r="C2743" s="50" t="s">
        <v>12573</v>
      </c>
      <c r="D2743" s="50">
        <v>681</v>
      </c>
      <c r="E2743" s="51" t="s">
        <v>914</v>
      </c>
      <c r="F2743" s="51" t="s">
        <v>973</v>
      </c>
      <c r="G2743" s="51" t="s">
        <v>2794</v>
      </c>
      <c r="H2743" s="51" t="s">
        <v>5228</v>
      </c>
    </row>
    <row r="2744" spans="1:8" ht="30" x14ac:dyDescent="0.25">
      <c r="A2744" s="50" t="s">
        <v>12574</v>
      </c>
      <c r="B2744" s="50" t="s">
        <v>537</v>
      </c>
      <c r="C2744" s="50" t="s">
        <v>12575</v>
      </c>
      <c r="D2744" s="50">
        <v>1566</v>
      </c>
      <c r="E2744" s="51" t="s">
        <v>914</v>
      </c>
      <c r="F2744" s="51" t="s">
        <v>1654</v>
      </c>
      <c r="G2744" s="51" t="s">
        <v>4674</v>
      </c>
      <c r="H2744" s="51" t="s">
        <v>2730</v>
      </c>
    </row>
    <row r="2745" spans="1:8" ht="45" x14ac:dyDescent="0.25">
      <c r="A2745" s="50" t="s">
        <v>12576</v>
      </c>
      <c r="B2745" s="50" t="s">
        <v>537</v>
      </c>
      <c r="C2745" s="50" t="s">
        <v>12577</v>
      </c>
      <c r="D2745" s="50">
        <v>2398</v>
      </c>
      <c r="E2745" s="51" t="s">
        <v>914</v>
      </c>
      <c r="F2745" s="51" t="s">
        <v>973</v>
      </c>
      <c r="G2745" s="51" t="s">
        <v>2794</v>
      </c>
      <c r="H2745" s="51" t="s">
        <v>2795</v>
      </c>
    </row>
    <row r="2746" spans="1:8" ht="30" x14ac:dyDescent="0.25">
      <c r="A2746" s="50" t="s">
        <v>12578</v>
      </c>
      <c r="B2746" s="50" t="s">
        <v>537</v>
      </c>
      <c r="C2746" s="50" t="s">
        <v>12579</v>
      </c>
      <c r="D2746" s="50">
        <v>1221</v>
      </c>
      <c r="E2746" s="51" t="s">
        <v>914</v>
      </c>
      <c r="F2746" s="51" t="s">
        <v>973</v>
      </c>
      <c r="G2746" s="51" t="s">
        <v>2794</v>
      </c>
      <c r="H2746" s="51" t="s">
        <v>2131</v>
      </c>
    </row>
    <row r="2747" spans="1:8" ht="30" x14ac:dyDescent="0.25">
      <c r="A2747" s="50" t="s">
        <v>12580</v>
      </c>
      <c r="B2747" s="50" t="s">
        <v>537</v>
      </c>
      <c r="C2747" s="50" t="s">
        <v>12581</v>
      </c>
      <c r="D2747" s="50">
        <v>936</v>
      </c>
      <c r="E2747" s="51" t="s">
        <v>914</v>
      </c>
      <c r="G2747" s="51" t="s">
        <v>2794</v>
      </c>
      <c r="H2747" s="51" t="s">
        <v>12582</v>
      </c>
    </row>
    <row r="2748" spans="1:8" x14ac:dyDescent="0.25">
      <c r="A2748" s="50" t="s">
        <v>12583</v>
      </c>
      <c r="B2748" s="50" t="s">
        <v>537</v>
      </c>
      <c r="C2748" s="50" t="s">
        <v>12584</v>
      </c>
      <c r="D2748" s="50">
        <v>1358</v>
      </c>
      <c r="E2748" s="51" t="s">
        <v>952</v>
      </c>
      <c r="G2748" s="51" t="s">
        <v>1947</v>
      </c>
    </row>
    <row r="2749" spans="1:8" x14ac:dyDescent="0.25">
      <c r="A2749" s="50" t="s">
        <v>12585</v>
      </c>
      <c r="B2749" s="50" t="s">
        <v>537</v>
      </c>
      <c r="C2749" s="50" t="s">
        <v>12586</v>
      </c>
      <c r="D2749" s="50">
        <v>1075</v>
      </c>
      <c r="E2749" s="51" t="s">
        <v>914</v>
      </c>
      <c r="F2749" s="51" t="s">
        <v>973</v>
      </c>
      <c r="G2749" s="51" t="s">
        <v>12587</v>
      </c>
      <c r="H2749" s="51" t="s">
        <v>1743</v>
      </c>
    </row>
    <row r="2750" spans="1:8" x14ac:dyDescent="0.25">
      <c r="A2750" s="50" t="s">
        <v>12588</v>
      </c>
      <c r="B2750" s="50" t="s">
        <v>537</v>
      </c>
      <c r="C2750" s="50" t="s">
        <v>12589</v>
      </c>
      <c r="D2750" s="50">
        <v>1760</v>
      </c>
      <c r="E2750" s="51" t="s">
        <v>914</v>
      </c>
      <c r="G2750" s="51" t="s">
        <v>12467</v>
      </c>
      <c r="H2750" s="51" t="s">
        <v>12468</v>
      </c>
    </row>
    <row r="2751" spans="1:8" ht="30" x14ac:dyDescent="0.25">
      <c r="A2751" s="50" t="s">
        <v>12590</v>
      </c>
      <c r="B2751" s="50" t="s">
        <v>537</v>
      </c>
      <c r="C2751" s="50" t="s">
        <v>12591</v>
      </c>
      <c r="D2751" s="50">
        <v>111</v>
      </c>
      <c r="E2751" s="51" t="s">
        <v>914</v>
      </c>
      <c r="G2751" s="51" t="s">
        <v>12471</v>
      </c>
    </row>
    <row r="2752" spans="1:8" ht="30" x14ac:dyDescent="0.25">
      <c r="A2752" s="50" t="s">
        <v>12592</v>
      </c>
      <c r="B2752" s="50" t="s">
        <v>537</v>
      </c>
      <c r="C2752" s="50" t="s">
        <v>12593</v>
      </c>
      <c r="D2752" s="50">
        <v>111</v>
      </c>
      <c r="E2752" s="51" t="s">
        <v>914</v>
      </c>
      <c r="G2752" s="51" t="s">
        <v>12471</v>
      </c>
    </row>
    <row r="2753" spans="1:8" x14ac:dyDescent="0.25">
      <c r="A2753" s="50" t="s">
        <v>12594</v>
      </c>
      <c r="B2753" s="50" t="s">
        <v>537</v>
      </c>
      <c r="C2753" s="50" t="s">
        <v>12595</v>
      </c>
      <c r="D2753" s="50">
        <v>291</v>
      </c>
      <c r="E2753" s="51" t="s">
        <v>914</v>
      </c>
      <c r="G2753" s="51" t="s">
        <v>1209</v>
      </c>
    </row>
    <row r="2754" spans="1:8" ht="30" x14ac:dyDescent="0.25">
      <c r="A2754" s="50" t="s">
        <v>12596</v>
      </c>
      <c r="B2754" s="50" t="s">
        <v>537</v>
      </c>
      <c r="C2754" s="50" t="s">
        <v>12597</v>
      </c>
      <c r="D2754" s="50">
        <v>111</v>
      </c>
      <c r="E2754" s="51" t="s">
        <v>914</v>
      </c>
      <c r="G2754" s="51" t="s">
        <v>12471</v>
      </c>
    </row>
    <row r="2755" spans="1:8" x14ac:dyDescent="0.25">
      <c r="A2755" s="50" t="s">
        <v>12598</v>
      </c>
      <c r="B2755" s="50" t="s">
        <v>537</v>
      </c>
      <c r="C2755" s="50" t="s">
        <v>12599</v>
      </c>
      <c r="D2755" s="50">
        <v>2508</v>
      </c>
      <c r="E2755" s="51" t="s">
        <v>952</v>
      </c>
      <c r="G2755" s="51" t="s">
        <v>1947</v>
      </c>
    </row>
    <row r="2756" spans="1:8" x14ac:dyDescent="0.25">
      <c r="A2756" s="50" t="s">
        <v>12600</v>
      </c>
      <c r="B2756" s="50" t="s">
        <v>537</v>
      </c>
      <c r="C2756" s="50" t="s">
        <v>12601</v>
      </c>
      <c r="D2756" s="50">
        <v>3845</v>
      </c>
      <c r="E2756" s="51" t="s">
        <v>952</v>
      </c>
      <c r="G2756" s="51" t="s">
        <v>1947</v>
      </c>
      <c r="H2756" s="51" t="s">
        <v>1240</v>
      </c>
    </row>
    <row r="2757" spans="1:8" ht="30" x14ac:dyDescent="0.25">
      <c r="A2757" s="50" t="s">
        <v>12602</v>
      </c>
      <c r="B2757" s="50" t="s">
        <v>537</v>
      </c>
      <c r="C2757" s="50" t="s">
        <v>12603</v>
      </c>
      <c r="D2757" s="50">
        <v>1677</v>
      </c>
      <c r="E2757" s="51" t="s">
        <v>914</v>
      </c>
      <c r="G2757" s="51" t="s">
        <v>2794</v>
      </c>
      <c r="H2757" s="51" t="s">
        <v>7357</v>
      </c>
    </row>
    <row r="2758" spans="1:8" x14ac:dyDescent="0.25">
      <c r="A2758" s="50" t="s">
        <v>12604</v>
      </c>
      <c r="B2758" s="50" t="s">
        <v>537</v>
      </c>
      <c r="C2758" s="50" t="s">
        <v>12605</v>
      </c>
      <c r="D2758" s="50">
        <v>4506</v>
      </c>
      <c r="E2758" s="51" t="s">
        <v>914</v>
      </c>
      <c r="G2758" s="51" t="s">
        <v>2707</v>
      </c>
    </row>
    <row r="2759" spans="1:8" ht="45" x14ac:dyDescent="0.25">
      <c r="A2759" s="50" t="s">
        <v>12606</v>
      </c>
      <c r="B2759" s="50" t="s">
        <v>537</v>
      </c>
      <c r="C2759" s="50" t="s">
        <v>12607</v>
      </c>
      <c r="D2759" s="50">
        <v>2220</v>
      </c>
      <c r="E2759" s="51" t="s">
        <v>914</v>
      </c>
      <c r="F2759" s="51" t="s">
        <v>973</v>
      </c>
      <c r="G2759" s="51" t="s">
        <v>2794</v>
      </c>
      <c r="H2759" s="51" t="s">
        <v>2795</v>
      </c>
    </row>
    <row r="2760" spans="1:8" x14ac:dyDescent="0.25">
      <c r="A2760" s="50" t="s">
        <v>12608</v>
      </c>
      <c r="B2760" s="50" t="s">
        <v>537</v>
      </c>
      <c r="C2760" s="50" t="s">
        <v>12609</v>
      </c>
      <c r="D2760" s="50">
        <v>958</v>
      </c>
      <c r="E2760" s="51" t="s">
        <v>914</v>
      </c>
      <c r="G2760" s="51" t="s">
        <v>4482</v>
      </c>
    </row>
    <row r="2761" spans="1:8" x14ac:dyDescent="0.25">
      <c r="A2761" s="50" t="s">
        <v>12610</v>
      </c>
      <c r="B2761" s="50" t="s">
        <v>537</v>
      </c>
      <c r="C2761" s="50" t="s">
        <v>12611</v>
      </c>
      <c r="D2761" s="50">
        <v>903</v>
      </c>
      <c r="E2761" s="51" t="s">
        <v>914</v>
      </c>
      <c r="G2761" s="51" t="s">
        <v>12612</v>
      </c>
    </row>
    <row r="2762" spans="1:8" x14ac:dyDescent="0.25">
      <c r="A2762" s="50" t="s">
        <v>12613</v>
      </c>
      <c r="B2762" s="50" t="s">
        <v>537</v>
      </c>
      <c r="C2762" s="50" t="s">
        <v>12614</v>
      </c>
      <c r="D2762" s="50">
        <v>915</v>
      </c>
      <c r="E2762" s="51" t="s">
        <v>952</v>
      </c>
      <c r="G2762" s="51" t="s">
        <v>12615</v>
      </c>
    </row>
    <row r="2763" spans="1:8" x14ac:dyDescent="0.25">
      <c r="A2763" s="50" t="s">
        <v>12616</v>
      </c>
      <c r="B2763" s="50" t="s">
        <v>537</v>
      </c>
      <c r="C2763" s="50" t="s">
        <v>12617</v>
      </c>
      <c r="D2763" s="50">
        <v>12034</v>
      </c>
      <c r="E2763" s="51" t="s">
        <v>952</v>
      </c>
      <c r="F2763" s="51" t="s">
        <v>973</v>
      </c>
      <c r="G2763" s="51" t="s">
        <v>12501</v>
      </c>
      <c r="H2763" s="51" t="s">
        <v>12502</v>
      </c>
    </row>
    <row r="2764" spans="1:8" x14ac:dyDescent="0.25">
      <c r="A2764" s="50" t="s">
        <v>12618</v>
      </c>
      <c r="B2764" s="50" t="s">
        <v>537</v>
      </c>
      <c r="C2764" s="50" t="s">
        <v>12619</v>
      </c>
      <c r="D2764" s="50">
        <v>1553</v>
      </c>
      <c r="E2764" s="51" t="s">
        <v>952</v>
      </c>
      <c r="F2764" s="51" t="s">
        <v>973</v>
      </c>
      <c r="G2764" s="51" t="s">
        <v>5115</v>
      </c>
      <c r="H2764" s="51" t="s">
        <v>975</v>
      </c>
    </row>
    <row r="2765" spans="1:8" x14ac:dyDescent="0.25">
      <c r="A2765" s="50" t="s">
        <v>12620</v>
      </c>
      <c r="B2765" s="50" t="s">
        <v>537</v>
      </c>
      <c r="C2765" s="50" t="s">
        <v>12621</v>
      </c>
      <c r="D2765" s="50">
        <v>596</v>
      </c>
      <c r="E2765" s="51" t="s">
        <v>914</v>
      </c>
      <c r="G2765" s="51" t="s">
        <v>1722</v>
      </c>
      <c r="H2765" s="51" t="s">
        <v>4170</v>
      </c>
    </row>
    <row r="2766" spans="1:8" x14ac:dyDescent="0.25">
      <c r="A2766" s="50" t="s">
        <v>12622</v>
      </c>
      <c r="B2766" s="50" t="s">
        <v>537</v>
      </c>
      <c r="C2766" s="50" t="s">
        <v>12623</v>
      </c>
      <c r="D2766" s="50">
        <v>1472</v>
      </c>
      <c r="E2766" s="51" t="s">
        <v>914</v>
      </c>
      <c r="G2766" s="51" t="s">
        <v>4144</v>
      </c>
      <c r="H2766" s="51" t="s">
        <v>4145</v>
      </c>
    </row>
    <row r="2767" spans="1:8" x14ac:dyDescent="0.25">
      <c r="A2767" s="50" t="s">
        <v>12624</v>
      </c>
      <c r="B2767" s="50" t="s">
        <v>537</v>
      </c>
      <c r="C2767" s="50" t="s">
        <v>12625</v>
      </c>
      <c r="D2767" s="50">
        <v>1227</v>
      </c>
      <c r="E2767" s="51" t="s">
        <v>914</v>
      </c>
      <c r="F2767" s="51" t="s">
        <v>973</v>
      </c>
      <c r="G2767" s="51" t="s">
        <v>2794</v>
      </c>
      <c r="H2767" s="51" t="s">
        <v>3314</v>
      </c>
    </row>
    <row r="2768" spans="1:8" x14ac:dyDescent="0.25">
      <c r="A2768" s="50" t="s">
        <v>12626</v>
      </c>
      <c r="B2768" s="50" t="s">
        <v>537</v>
      </c>
      <c r="C2768" s="50" t="s">
        <v>12627</v>
      </c>
      <c r="D2768" s="50">
        <v>686</v>
      </c>
      <c r="E2768" s="51" t="s">
        <v>914</v>
      </c>
      <c r="G2768" s="51" t="s">
        <v>12628</v>
      </c>
      <c r="H2768" s="51" t="s">
        <v>9879</v>
      </c>
    </row>
    <row r="2769" spans="1:8" ht="30" x14ac:dyDescent="0.25">
      <c r="A2769" s="50" t="s">
        <v>12629</v>
      </c>
      <c r="B2769" s="50" t="s">
        <v>537</v>
      </c>
      <c r="C2769" s="50" t="s">
        <v>12630</v>
      </c>
      <c r="D2769" s="50">
        <v>2413</v>
      </c>
      <c r="E2769" s="51"/>
      <c r="F2769" s="51" t="s">
        <v>973</v>
      </c>
      <c r="G2769" s="51" t="s">
        <v>2794</v>
      </c>
      <c r="H2769" s="51" t="s">
        <v>5228</v>
      </c>
    </row>
    <row r="2770" spans="1:8" x14ac:dyDescent="0.25">
      <c r="A2770" t="s">
        <v>12631</v>
      </c>
      <c r="B2770" s="50" t="s">
        <v>537</v>
      </c>
      <c r="C2770" s="50" t="s">
        <v>12632</v>
      </c>
      <c r="D2770" s="50">
        <v>23261</v>
      </c>
      <c r="E2770" s="51" t="s">
        <v>914</v>
      </c>
      <c r="G2770" s="51" t="s">
        <v>12633</v>
      </c>
    </row>
    <row r="2771" spans="1:8" ht="45" x14ac:dyDescent="0.25">
      <c r="A2771" s="50" t="s">
        <v>12634</v>
      </c>
      <c r="B2771" s="50" t="s">
        <v>537</v>
      </c>
      <c r="C2771" s="50" t="s">
        <v>12635</v>
      </c>
      <c r="D2771" s="50">
        <v>2142</v>
      </c>
      <c r="E2771" s="51" t="s">
        <v>914</v>
      </c>
      <c r="F2771" s="51" t="s">
        <v>973</v>
      </c>
      <c r="G2771" s="51" t="s">
        <v>2794</v>
      </c>
      <c r="H2771" s="51" t="s">
        <v>2795</v>
      </c>
    </row>
    <row r="2772" spans="1:8" ht="60" x14ac:dyDescent="0.25">
      <c r="A2772" s="50" t="s">
        <v>12636</v>
      </c>
      <c r="B2772" s="50" t="s">
        <v>537</v>
      </c>
      <c r="C2772" s="50" t="s">
        <v>12637</v>
      </c>
      <c r="D2772" s="50">
        <v>3926</v>
      </c>
      <c r="E2772" s="51" t="s">
        <v>914</v>
      </c>
      <c r="F2772" s="51" t="s">
        <v>1553</v>
      </c>
      <c r="G2772" s="51" t="s">
        <v>2724</v>
      </c>
      <c r="H2772" s="51" t="s">
        <v>2259</v>
      </c>
    </row>
    <row r="2773" spans="1:8" ht="30" x14ac:dyDescent="0.25">
      <c r="A2773" s="50" t="s">
        <v>12638</v>
      </c>
      <c r="B2773" s="50" t="s">
        <v>537</v>
      </c>
      <c r="C2773" s="50" t="s">
        <v>12639</v>
      </c>
      <c r="D2773" s="50">
        <v>897</v>
      </c>
      <c r="E2773" s="51" t="s">
        <v>914</v>
      </c>
      <c r="G2773" s="51" t="s">
        <v>2794</v>
      </c>
      <c r="H2773" s="51" t="s">
        <v>7357</v>
      </c>
    </row>
    <row r="2774" spans="1:8" ht="45" x14ac:dyDescent="0.25">
      <c r="A2774" s="50" t="s">
        <v>12640</v>
      </c>
      <c r="B2774" s="50" t="s">
        <v>537</v>
      </c>
      <c r="C2774" s="50" t="s">
        <v>12641</v>
      </c>
      <c r="D2774" s="50">
        <v>1218</v>
      </c>
      <c r="E2774" s="51" t="s">
        <v>914</v>
      </c>
      <c r="F2774" s="51" t="s">
        <v>1859</v>
      </c>
      <c r="G2774" s="51" t="s">
        <v>12642</v>
      </c>
      <c r="H2774" s="51" t="s">
        <v>1861</v>
      </c>
    </row>
    <row r="2775" spans="1:8" ht="30" x14ac:dyDescent="0.25">
      <c r="A2775" s="50" t="s">
        <v>12643</v>
      </c>
      <c r="B2775" s="50" t="s">
        <v>537</v>
      </c>
      <c r="C2775" s="50" t="s">
        <v>12644</v>
      </c>
      <c r="D2775" s="50">
        <v>1876</v>
      </c>
      <c r="E2775" s="51" t="s">
        <v>914</v>
      </c>
      <c r="F2775" s="51" t="s">
        <v>4957</v>
      </c>
      <c r="G2775" s="51" t="s">
        <v>7192</v>
      </c>
      <c r="H2775" s="51" t="s">
        <v>4959</v>
      </c>
    </row>
    <row r="2776" spans="1:8" ht="60" x14ac:dyDescent="0.25">
      <c r="A2776" s="50" t="s">
        <v>12645</v>
      </c>
      <c r="B2776" s="50" t="s">
        <v>537</v>
      </c>
      <c r="C2776" s="50" t="s">
        <v>12646</v>
      </c>
      <c r="D2776" s="50">
        <v>4093</v>
      </c>
      <c r="E2776" s="51" t="s">
        <v>914</v>
      </c>
      <c r="F2776" s="51" t="s">
        <v>2424</v>
      </c>
      <c r="G2776" s="51" t="s">
        <v>2934</v>
      </c>
      <c r="H2776" s="51" t="s">
        <v>12647</v>
      </c>
    </row>
    <row r="2777" spans="1:8" ht="45" x14ac:dyDescent="0.25">
      <c r="A2777" s="50" t="s">
        <v>12648</v>
      </c>
      <c r="B2777" s="50" t="s">
        <v>537</v>
      </c>
      <c r="C2777" s="50" t="s">
        <v>12649</v>
      </c>
      <c r="D2777" s="50">
        <v>1140</v>
      </c>
      <c r="E2777" s="51" t="s">
        <v>914</v>
      </c>
      <c r="F2777" s="51" t="s">
        <v>1859</v>
      </c>
      <c r="G2777" s="51" t="s">
        <v>2041</v>
      </c>
      <c r="H2777" s="51" t="s">
        <v>1861</v>
      </c>
    </row>
    <row r="2778" spans="1:8" ht="45" x14ac:dyDescent="0.25">
      <c r="A2778" s="50" t="s">
        <v>12650</v>
      </c>
      <c r="B2778" s="50" t="s">
        <v>537</v>
      </c>
      <c r="C2778" s="50" t="s">
        <v>12651</v>
      </c>
      <c r="D2778" s="50">
        <v>1631</v>
      </c>
      <c r="E2778" s="51" t="s">
        <v>914</v>
      </c>
      <c r="F2778" s="51" t="s">
        <v>1859</v>
      </c>
      <c r="G2778" s="51" t="s">
        <v>12642</v>
      </c>
      <c r="H2778" s="51" t="s">
        <v>1861</v>
      </c>
    </row>
    <row r="2779" spans="1:8" ht="45" x14ac:dyDescent="0.25">
      <c r="A2779" s="50" t="s">
        <v>12652</v>
      </c>
      <c r="B2779" s="50" t="s">
        <v>537</v>
      </c>
      <c r="C2779" s="50" t="s">
        <v>12653</v>
      </c>
      <c r="D2779" s="50">
        <v>1626</v>
      </c>
      <c r="E2779" s="51" t="s">
        <v>914</v>
      </c>
      <c r="F2779" s="51" t="s">
        <v>1859</v>
      </c>
      <c r="G2779" s="51" t="s">
        <v>1860</v>
      </c>
      <c r="H2779" s="51" t="s">
        <v>1861</v>
      </c>
    </row>
    <row r="2780" spans="1:8" x14ac:dyDescent="0.25">
      <c r="A2780" s="50" t="s">
        <v>12654</v>
      </c>
      <c r="B2780" s="50" t="s">
        <v>537</v>
      </c>
      <c r="C2780" s="50" t="s">
        <v>12655</v>
      </c>
      <c r="D2780" s="50">
        <v>333</v>
      </c>
      <c r="E2780" s="51" t="s">
        <v>914</v>
      </c>
      <c r="G2780" s="51" t="s">
        <v>12538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D00DA-AF5C-49AB-8C33-DF132F7B48F2}">
  <dimension ref="A1:L188"/>
  <sheetViews>
    <sheetView tabSelected="1" workbookViewId="0">
      <selection activeCell="G4" sqref="G4"/>
    </sheetView>
  </sheetViews>
  <sheetFormatPr defaultRowHeight="15" x14ac:dyDescent="0.25"/>
  <cols>
    <col min="1" max="1" width="24.5703125" customWidth="1"/>
    <col min="2" max="2" width="19" customWidth="1"/>
    <col min="11" max="11" width="11.7109375" style="8" customWidth="1"/>
    <col min="12" max="12" width="48.7109375" customWidth="1"/>
  </cols>
  <sheetData>
    <row r="1" spans="1:12" x14ac:dyDescent="0.25">
      <c r="A1" s="37" t="s">
        <v>12669</v>
      </c>
      <c r="E1" s="7"/>
      <c r="F1" s="7"/>
      <c r="G1" s="7"/>
      <c r="H1" s="7"/>
      <c r="K1" s="7"/>
    </row>
    <row r="2" spans="1:12" ht="17.25" x14ac:dyDescent="0.25">
      <c r="A2" t="s">
        <v>12673</v>
      </c>
      <c r="E2" s="7"/>
      <c r="F2" s="7"/>
      <c r="G2" s="7"/>
      <c r="H2" s="7"/>
      <c r="K2" s="7"/>
    </row>
    <row r="3" spans="1:12" x14ac:dyDescent="0.25">
      <c r="E3" s="7"/>
      <c r="F3" s="7"/>
      <c r="G3" s="7"/>
      <c r="H3" s="7"/>
      <c r="K3" s="7"/>
    </row>
    <row r="4" spans="1:12" s="1" customFormat="1" ht="78.75" x14ac:dyDescent="0.25">
      <c r="A4" s="3" t="s">
        <v>172</v>
      </c>
      <c r="B4" s="3" t="s">
        <v>187</v>
      </c>
      <c r="C4" s="11" t="s">
        <v>188</v>
      </c>
      <c r="D4" s="4" t="s">
        <v>12659</v>
      </c>
      <c r="E4" s="12" t="s">
        <v>307</v>
      </c>
      <c r="F4" s="12" t="s">
        <v>308</v>
      </c>
      <c r="G4" s="12" t="s">
        <v>309</v>
      </c>
      <c r="H4" s="12" t="s">
        <v>310</v>
      </c>
      <c r="I4" s="1" t="s">
        <v>170</v>
      </c>
      <c r="J4" s="1" t="s">
        <v>171</v>
      </c>
      <c r="K4" s="13" t="s">
        <v>311</v>
      </c>
      <c r="L4" s="3" t="s">
        <v>189</v>
      </c>
    </row>
    <row r="5" spans="1:12" x14ac:dyDescent="0.25">
      <c r="A5" s="5" t="s">
        <v>0</v>
      </c>
      <c r="B5" s="5" t="s">
        <v>190</v>
      </c>
      <c r="C5" s="9">
        <v>1997</v>
      </c>
      <c r="D5" s="6" t="s">
        <v>174</v>
      </c>
      <c r="E5" s="8">
        <v>37.117174650926202</v>
      </c>
      <c r="F5" s="7">
        <v>41.986597387941899</v>
      </c>
      <c r="G5" s="7">
        <v>50.665575346622262</v>
      </c>
      <c r="H5" s="7">
        <v>43.256449128496797</v>
      </c>
      <c r="I5">
        <v>6.6955726241222076</v>
      </c>
      <c r="J5">
        <v>1.2224387205485971</v>
      </c>
      <c r="K5" s="8">
        <v>42.281065377702198</v>
      </c>
      <c r="L5" s="5" t="s">
        <v>191</v>
      </c>
    </row>
    <row r="6" spans="1:12" x14ac:dyDescent="0.25">
      <c r="A6" s="5" t="s">
        <v>138</v>
      </c>
      <c r="B6" s="5" t="s">
        <v>190</v>
      </c>
      <c r="C6" s="9">
        <v>1987</v>
      </c>
      <c r="D6" s="6" t="s">
        <v>174</v>
      </c>
      <c r="E6" s="8">
        <v>43.025404284228777</v>
      </c>
      <c r="F6" s="7">
        <v>38.372528644153292</v>
      </c>
      <c r="G6" s="7">
        <v>43.529782454572079</v>
      </c>
      <c r="H6" s="7">
        <v>41.642571794318052</v>
      </c>
      <c r="I6">
        <v>3.6935189439521641</v>
      </c>
      <c r="J6">
        <v>0.67434121405841985</v>
      </c>
      <c r="K6" s="8">
        <v>45.305649005043698</v>
      </c>
      <c r="L6" s="5" t="s">
        <v>192</v>
      </c>
    </row>
    <row r="7" spans="1:12" x14ac:dyDescent="0.25">
      <c r="A7" s="5" t="s">
        <v>1</v>
      </c>
      <c r="B7" s="5" t="s">
        <v>190</v>
      </c>
      <c r="C7" s="9">
        <v>1996</v>
      </c>
      <c r="D7" s="6" t="s">
        <v>174</v>
      </c>
      <c r="E7" s="8">
        <v>52.268652191675372</v>
      </c>
      <c r="F7" s="7">
        <v>48.691126836611012</v>
      </c>
      <c r="G7" s="7">
        <v>53.499364994671097</v>
      </c>
      <c r="H7" s="7">
        <v>51.486381340985837</v>
      </c>
      <c r="I7">
        <v>4.6101712775443211</v>
      </c>
      <c r="J7">
        <v>0.84169826755781152</v>
      </c>
      <c r="K7" s="8">
        <v>46.979752726211665</v>
      </c>
      <c r="L7" s="5" t="s">
        <v>193</v>
      </c>
    </row>
    <row r="8" spans="1:12" x14ac:dyDescent="0.25">
      <c r="A8" s="5" t="s">
        <v>3</v>
      </c>
      <c r="B8" s="5" t="s">
        <v>190</v>
      </c>
      <c r="C8" s="9">
        <v>1979</v>
      </c>
      <c r="D8" s="6" t="s">
        <v>174</v>
      </c>
      <c r="E8" s="8">
        <v>42.528329208817901</v>
      </c>
      <c r="F8" s="7">
        <v>42.138806600611638</v>
      </c>
      <c r="G8" s="7">
        <v>49.026611540043589</v>
      </c>
      <c r="H8" s="7">
        <v>44.564582449824378</v>
      </c>
      <c r="I8">
        <v>4.7491626577109738</v>
      </c>
      <c r="J8">
        <v>0.8670745056298288</v>
      </c>
      <c r="K8" s="8">
        <v>46.017600488710265</v>
      </c>
      <c r="L8" s="5" t="s">
        <v>194</v>
      </c>
    </row>
    <row r="9" spans="1:12" x14ac:dyDescent="0.25">
      <c r="A9" s="5" t="s">
        <v>2</v>
      </c>
      <c r="B9" s="5" t="s">
        <v>190</v>
      </c>
      <c r="C9" s="9">
        <v>2005</v>
      </c>
      <c r="D9" s="6" t="s">
        <v>174</v>
      </c>
      <c r="E9" s="8">
        <v>31.144487771080257</v>
      </c>
      <c r="F9" s="7">
        <v>39.122324345837008</v>
      </c>
      <c r="G9" s="7">
        <v>45.196960449226815</v>
      </c>
      <c r="H9" s="7">
        <v>38.487924188714693</v>
      </c>
      <c r="I9">
        <v>7.5369626754376187</v>
      </c>
      <c r="J9">
        <v>1.3760548241372239</v>
      </c>
      <c r="K9" s="8">
        <v>45.041938433912371</v>
      </c>
      <c r="L9" s="5" t="s">
        <v>195</v>
      </c>
    </row>
    <row r="10" spans="1:12" x14ac:dyDescent="0.25">
      <c r="A10" s="5" t="s">
        <v>4</v>
      </c>
      <c r="B10" s="5" t="s">
        <v>190</v>
      </c>
      <c r="C10" s="9">
        <v>2004</v>
      </c>
      <c r="D10" s="6" t="s">
        <v>174</v>
      </c>
      <c r="E10" s="8">
        <v>50.593031576151098</v>
      </c>
      <c r="F10" s="7">
        <v>49.089063668034917</v>
      </c>
      <c r="G10" s="7">
        <v>55.982028899869704</v>
      </c>
      <c r="H10" s="7">
        <v>51.888041381351911</v>
      </c>
      <c r="I10">
        <v>4.6802064316124623</v>
      </c>
      <c r="J10">
        <v>0.85448487879163504</v>
      </c>
      <c r="K10" s="8">
        <v>48.979691149539633</v>
      </c>
      <c r="L10" s="5" t="s">
        <v>192</v>
      </c>
    </row>
    <row r="11" spans="1:12" x14ac:dyDescent="0.25">
      <c r="A11" s="5" t="s">
        <v>141</v>
      </c>
      <c r="B11" s="5" t="s">
        <v>190</v>
      </c>
      <c r="C11" s="9">
        <v>1987</v>
      </c>
      <c r="D11" s="6" t="s">
        <v>174</v>
      </c>
      <c r="E11" s="8">
        <v>52.54137652894768</v>
      </c>
      <c r="F11" s="7">
        <v>49.736156936686044</v>
      </c>
      <c r="G11" s="7">
        <v>58.889318512627028</v>
      </c>
      <c r="H11" s="7">
        <v>53.722283992753582</v>
      </c>
      <c r="I11">
        <v>4.8403215452123023</v>
      </c>
      <c r="J11">
        <v>0.88371776529701329</v>
      </c>
      <c r="K11" s="8">
        <v>50.996656807852197</v>
      </c>
      <c r="L11" s="5" t="s">
        <v>192</v>
      </c>
    </row>
    <row r="12" spans="1:12" x14ac:dyDescent="0.25">
      <c r="A12" s="5" t="s">
        <v>165</v>
      </c>
      <c r="B12" s="5" t="s">
        <v>190</v>
      </c>
      <c r="C12" s="9" t="s">
        <v>196</v>
      </c>
      <c r="D12" s="6" t="s">
        <v>174</v>
      </c>
      <c r="E12" s="8">
        <v>41.763871733129022</v>
      </c>
      <c r="F12" s="7">
        <v>34.499814201174225</v>
      </c>
      <c r="G12" s="7">
        <v>42.704875877123428</v>
      </c>
      <c r="H12" s="7">
        <v>39.656187270475563</v>
      </c>
      <c r="I12">
        <v>4.9667359470307764</v>
      </c>
      <c r="J12">
        <v>0.90679777178684673</v>
      </c>
      <c r="K12" s="8">
        <v>44.806496368857175</v>
      </c>
      <c r="L12" s="5" t="s">
        <v>197</v>
      </c>
    </row>
    <row r="13" spans="1:12" x14ac:dyDescent="0.25">
      <c r="A13" s="5" t="s">
        <v>5</v>
      </c>
      <c r="B13" s="5" t="s">
        <v>190</v>
      </c>
      <c r="C13" s="9">
        <v>2004</v>
      </c>
      <c r="D13" s="6" t="s">
        <v>174</v>
      </c>
      <c r="E13" s="8">
        <v>47.589885493834899</v>
      </c>
      <c r="F13" s="7">
        <v>51.819513138799003</v>
      </c>
      <c r="G13" s="7">
        <v>60.568757952129886</v>
      </c>
      <c r="H13" s="7">
        <v>53.32605219492126</v>
      </c>
      <c r="I13">
        <v>7.8344860799663021</v>
      </c>
      <c r="J13">
        <v>1.4303749174859222</v>
      </c>
      <c r="K13" s="8">
        <v>47.257995792003975</v>
      </c>
      <c r="L13" s="5" t="s">
        <v>198</v>
      </c>
    </row>
    <row r="14" spans="1:12" x14ac:dyDescent="0.25">
      <c r="A14" s="5" t="s">
        <v>8</v>
      </c>
      <c r="B14" s="5" t="s">
        <v>190</v>
      </c>
      <c r="C14" s="9">
        <v>1999</v>
      </c>
      <c r="D14" s="6" t="s">
        <v>174</v>
      </c>
      <c r="E14" s="8">
        <v>48.039021557557817</v>
      </c>
      <c r="F14" s="7">
        <v>47.056143906132036</v>
      </c>
      <c r="G14" s="7">
        <v>50.65583495963692</v>
      </c>
      <c r="H14" s="7">
        <v>48.583666807775593</v>
      </c>
      <c r="I14">
        <v>5.1000498753355572</v>
      </c>
      <c r="J14">
        <v>0.93113745370756495</v>
      </c>
      <c r="K14" s="8">
        <v>48.808679836758607</v>
      </c>
      <c r="L14" s="5" t="s">
        <v>199</v>
      </c>
    </row>
    <row r="15" spans="1:12" x14ac:dyDescent="0.25">
      <c r="A15" s="5" t="s">
        <v>143</v>
      </c>
      <c r="B15" s="5" t="s">
        <v>200</v>
      </c>
      <c r="C15" s="9"/>
      <c r="D15" s="6" t="s">
        <v>174</v>
      </c>
      <c r="E15" s="8">
        <v>44.19070914111883</v>
      </c>
      <c r="F15" s="7">
        <v>49.385510396206271</v>
      </c>
      <c r="G15" s="7">
        <v>52.97403002195847</v>
      </c>
      <c r="H15" s="7">
        <v>48.85008318642786</v>
      </c>
      <c r="I15">
        <v>5.5316987025765663</v>
      </c>
      <c r="J15">
        <v>1.0099453869077486</v>
      </c>
      <c r="K15" s="8">
        <v>47.443029559036006</v>
      </c>
      <c r="L15" s="5" t="s">
        <v>201</v>
      </c>
    </row>
    <row r="16" spans="1:12" x14ac:dyDescent="0.25">
      <c r="A16" s="5" t="s">
        <v>12</v>
      </c>
      <c r="B16" s="5" t="s">
        <v>190</v>
      </c>
      <c r="C16" s="9">
        <v>1979</v>
      </c>
      <c r="D16" s="6" t="s">
        <v>174</v>
      </c>
      <c r="E16" s="8">
        <v>44.401524099198518</v>
      </c>
      <c r="F16" s="7">
        <v>40.604952689373462</v>
      </c>
      <c r="G16" s="7">
        <v>47.222422147857145</v>
      </c>
      <c r="H16" s="7">
        <v>44.076299645476375</v>
      </c>
      <c r="I16">
        <v>6.1466448260433815</v>
      </c>
      <c r="J16">
        <v>1.1222186747321259</v>
      </c>
      <c r="K16" s="8">
        <v>43.861993772314896</v>
      </c>
      <c r="L16" s="5" t="s">
        <v>202</v>
      </c>
    </row>
    <row r="17" spans="1:12" x14ac:dyDescent="0.25">
      <c r="A17" s="5" t="s">
        <v>13</v>
      </c>
      <c r="B17" s="5" t="s">
        <v>190</v>
      </c>
      <c r="C17" s="9">
        <v>2004</v>
      </c>
      <c r="D17" s="6" t="s">
        <v>174</v>
      </c>
      <c r="E17" s="8">
        <v>43.358273504723812</v>
      </c>
      <c r="F17" s="7">
        <v>34.607696313282517</v>
      </c>
      <c r="G17" s="7">
        <v>39.341116851624612</v>
      </c>
      <c r="H17" s="7">
        <v>39.102362223210314</v>
      </c>
      <c r="I17">
        <v>7.0498418240353509</v>
      </c>
      <c r="J17">
        <v>1.2871191312891759</v>
      </c>
      <c r="K17" s="8">
        <v>43.810906190149431</v>
      </c>
      <c r="L17" s="5" t="s">
        <v>203</v>
      </c>
    </row>
    <row r="18" spans="1:12" x14ac:dyDescent="0.25">
      <c r="A18" s="5" t="s">
        <v>15</v>
      </c>
      <c r="B18" s="5" t="s">
        <v>190</v>
      </c>
      <c r="C18" s="9">
        <v>1996</v>
      </c>
      <c r="D18" s="6" t="s">
        <v>174</v>
      </c>
      <c r="E18" s="8">
        <v>48.343724671439247</v>
      </c>
      <c r="F18" s="7">
        <v>42.141606990622336</v>
      </c>
      <c r="G18" s="7">
        <v>52.666605596142062</v>
      </c>
      <c r="H18" s="7">
        <v>47.717312419401217</v>
      </c>
      <c r="I18">
        <v>9.050745556809586</v>
      </c>
      <c r="J18">
        <v>1.6524325012347549</v>
      </c>
      <c r="K18" s="8">
        <v>48.220512319342255</v>
      </c>
      <c r="L18" s="5" t="s">
        <v>204</v>
      </c>
    </row>
    <row r="19" spans="1:12" x14ac:dyDescent="0.25">
      <c r="A19" s="5" t="s">
        <v>17</v>
      </c>
      <c r="B19" s="5" t="s">
        <v>190</v>
      </c>
      <c r="C19" s="9">
        <v>1992</v>
      </c>
      <c r="D19" s="6" t="s">
        <v>174</v>
      </c>
      <c r="E19" s="8">
        <v>44.45347359807046</v>
      </c>
      <c r="F19" s="7">
        <v>43.372177601264625</v>
      </c>
      <c r="G19" s="7">
        <v>53.900347649398881</v>
      </c>
      <c r="H19" s="7">
        <v>47.241999616244662</v>
      </c>
      <c r="I19">
        <v>6.0016196923355984</v>
      </c>
      <c r="J19">
        <v>1.0957408290198074</v>
      </c>
      <c r="K19" s="8">
        <v>43.173173113235663</v>
      </c>
      <c r="L19" s="5" t="s">
        <v>205</v>
      </c>
    </row>
    <row r="20" spans="1:12" x14ac:dyDescent="0.25">
      <c r="A20" s="5" t="s">
        <v>175</v>
      </c>
      <c r="B20" s="5" t="s">
        <v>200</v>
      </c>
      <c r="C20" s="9"/>
      <c r="D20" s="6" t="s">
        <v>174</v>
      </c>
      <c r="E20" s="8">
        <v>30.038403290612262</v>
      </c>
      <c r="F20" s="7">
        <v>31.646980107830366</v>
      </c>
      <c r="G20" s="7">
        <v>39.342211190238572</v>
      </c>
      <c r="H20" s="7">
        <v>33.675864862893732</v>
      </c>
      <c r="I20">
        <v>6.2687677178096433</v>
      </c>
      <c r="J20">
        <v>1.1445151622681737</v>
      </c>
      <c r="K20" s="8">
        <v>43.974781935939269</v>
      </c>
      <c r="L20" s="5"/>
    </row>
    <row r="21" spans="1:12" x14ac:dyDescent="0.25">
      <c r="A21" s="5" t="s">
        <v>20</v>
      </c>
      <c r="B21" s="5" t="s">
        <v>190</v>
      </c>
      <c r="C21" s="9">
        <v>2007</v>
      </c>
      <c r="D21" s="6" t="s">
        <v>174</v>
      </c>
      <c r="E21" s="8">
        <v>48.010788830677555</v>
      </c>
      <c r="F21" s="7">
        <v>40.744201684230354</v>
      </c>
      <c r="G21" s="7">
        <v>50.192033370237112</v>
      </c>
      <c r="H21" s="7">
        <v>46.315674628381679</v>
      </c>
      <c r="I21">
        <v>5.59811920704621</v>
      </c>
      <c r="J21">
        <v>1.0220720564340475</v>
      </c>
      <c r="K21" s="8">
        <v>46.8890882239657</v>
      </c>
      <c r="L21" s="5" t="s">
        <v>192</v>
      </c>
    </row>
    <row r="22" spans="1:12" x14ac:dyDescent="0.25">
      <c r="A22" s="5" t="s">
        <v>7</v>
      </c>
      <c r="B22" s="5" t="s">
        <v>190</v>
      </c>
      <c r="C22" s="9">
        <v>2009</v>
      </c>
      <c r="D22" s="6" t="s">
        <v>174</v>
      </c>
      <c r="E22" s="8">
        <v>50.227520787762607</v>
      </c>
      <c r="F22" s="7">
        <v>50.028931844876062</v>
      </c>
      <c r="G22" s="7">
        <v>54.397707004794214</v>
      </c>
      <c r="H22" s="7">
        <v>51.551386545810963</v>
      </c>
      <c r="I22">
        <v>4.1890767694629671</v>
      </c>
      <c r="J22">
        <v>0.76481728058524512</v>
      </c>
      <c r="K22" s="8">
        <v>46.290187038260235</v>
      </c>
      <c r="L22" s="5" t="s">
        <v>206</v>
      </c>
    </row>
    <row r="23" spans="1:12" x14ac:dyDescent="0.25">
      <c r="A23" s="5" t="s">
        <v>9</v>
      </c>
      <c r="B23" s="5" t="s">
        <v>190</v>
      </c>
      <c r="C23" s="9">
        <v>1997</v>
      </c>
      <c r="D23" s="6" t="s">
        <v>174</v>
      </c>
      <c r="E23" s="8">
        <v>37.531610624380292</v>
      </c>
      <c r="F23" s="7">
        <v>46.922416439272162</v>
      </c>
      <c r="G23" s="7">
        <v>46.644840530716749</v>
      </c>
      <c r="H23" s="7">
        <v>43.699622531456406</v>
      </c>
      <c r="I23">
        <v>7.6127421499314689</v>
      </c>
      <c r="J23">
        <v>1.389890199995947</v>
      </c>
      <c r="K23" s="8">
        <v>44.467057247648597</v>
      </c>
      <c r="L23" s="5" t="s">
        <v>207</v>
      </c>
    </row>
    <row r="24" spans="1:12" x14ac:dyDescent="0.25">
      <c r="A24" s="5" t="s">
        <v>11</v>
      </c>
      <c r="B24" s="5" t="s">
        <v>190</v>
      </c>
      <c r="C24" s="9">
        <v>1997</v>
      </c>
      <c r="D24" s="6" t="s">
        <v>174</v>
      </c>
      <c r="E24" s="8">
        <v>37.397002714457805</v>
      </c>
      <c r="F24" s="7">
        <v>38.672991380304211</v>
      </c>
      <c r="G24" s="7">
        <v>52.782996313150456</v>
      </c>
      <c r="H24" s="7">
        <v>42.950996802637491</v>
      </c>
      <c r="I24">
        <v>8.7324885595318378</v>
      </c>
      <c r="J24">
        <v>1.5943269890704608</v>
      </c>
      <c r="K24" s="8">
        <v>43.584661685626202</v>
      </c>
      <c r="L24" s="10" t="s">
        <v>208</v>
      </c>
    </row>
    <row r="25" spans="1:12" x14ac:dyDescent="0.25">
      <c r="A25" s="5" t="s">
        <v>176</v>
      </c>
      <c r="B25" s="5" t="s">
        <v>200</v>
      </c>
      <c r="C25" s="9"/>
      <c r="D25" s="6" t="s">
        <v>174</v>
      </c>
      <c r="E25" s="8">
        <v>39.434671608690124</v>
      </c>
      <c r="F25" s="7">
        <v>31.024288346788353</v>
      </c>
      <c r="G25" s="7">
        <v>41.927938911013662</v>
      </c>
      <c r="H25" s="7">
        <v>37.462299622164046</v>
      </c>
      <c r="I25">
        <v>7.2511233338538581</v>
      </c>
      <c r="J25">
        <v>1.3238679390679404</v>
      </c>
      <c r="K25" s="8">
        <v>44.417624011006467</v>
      </c>
      <c r="L25" s="5"/>
    </row>
    <row r="26" spans="1:12" x14ac:dyDescent="0.25">
      <c r="A26" s="5" t="s">
        <v>19</v>
      </c>
      <c r="B26" s="5" t="s">
        <v>190</v>
      </c>
      <c r="C26" s="9">
        <v>2009</v>
      </c>
      <c r="D26" s="6" t="s">
        <v>174</v>
      </c>
      <c r="E26" s="8">
        <v>49.881788819076597</v>
      </c>
      <c r="F26" s="7">
        <v>42.556952452288975</v>
      </c>
      <c r="G26" s="7">
        <v>51.319164641108614</v>
      </c>
      <c r="H26" s="7">
        <v>47.919301970824733</v>
      </c>
      <c r="I26">
        <v>6.1107294044839398</v>
      </c>
      <c r="J26">
        <v>1.115661445881988</v>
      </c>
      <c r="K26" s="8">
        <v>48.329754206990124</v>
      </c>
      <c r="L26" s="5" t="s">
        <v>209</v>
      </c>
    </row>
    <row r="27" spans="1:12" x14ac:dyDescent="0.25">
      <c r="A27" s="5" t="s">
        <v>144</v>
      </c>
      <c r="B27" s="5" t="s">
        <v>200</v>
      </c>
      <c r="C27" s="9"/>
      <c r="D27" s="6" t="s">
        <v>174</v>
      </c>
      <c r="E27" s="8">
        <v>45.390146845615881</v>
      </c>
      <c r="F27" s="7">
        <v>37.58167156072976</v>
      </c>
      <c r="G27" s="7">
        <v>44.141649423210971</v>
      </c>
      <c r="H27" s="7">
        <v>42.371155943185535</v>
      </c>
      <c r="I27">
        <v>5.9145407326194217</v>
      </c>
      <c r="J27">
        <v>1.0798424588462627</v>
      </c>
      <c r="K27" s="8">
        <v>42.395441493862137</v>
      </c>
      <c r="L27" s="5" t="s">
        <v>210</v>
      </c>
    </row>
    <row r="28" spans="1:12" x14ac:dyDescent="0.25">
      <c r="A28" s="5" t="s">
        <v>14</v>
      </c>
      <c r="B28" s="5" t="s">
        <v>190</v>
      </c>
      <c r="C28" s="9">
        <v>1999</v>
      </c>
      <c r="D28" s="6" t="s">
        <v>174</v>
      </c>
      <c r="E28" s="8">
        <v>41.217373586028359</v>
      </c>
      <c r="F28" s="7">
        <v>42.305264471606975</v>
      </c>
      <c r="G28" s="7">
        <v>54.976380470542985</v>
      </c>
      <c r="H28" s="7">
        <v>46.16633950939277</v>
      </c>
      <c r="I28">
        <v>8.5537381586668619</v>
      </c>
      <c r="J28">
        <v>1.561691780164848</v>
      </c>
      <c r="K28" s="8">
        <v>42.331893031631772</v>
      </c>
      <c r="L28" s="5" t="s">
        <v>211</v>
      </c>
    </row>
    <row r="29" spans="1:12" x14ac:dyDescent="0.25">
      <c r="A29" s="5" t="s">
        <v>177</v>
      </c>
      <c r="B29" s="5" t="s">
        <v>190</v>
      </c>
      <c r="C29" s="9">
        <v>1992</v>
      </c>
      <c r="D29" s="6" t="s">
        <v>174</v>
      </c>
      <c r="E29" s="8">
        <v>32.858410954229832</v>
      </c>
      <c r="F29" s="7">
        <v>39.739080858655996</v>
      </c>
      <c r="G29" s="7">
        <v>40.117029298964141</v>
      </c>
      <c r="H29" s="7">
        <v>37.571507037283325</v>
      </c>
      <c r="I29">
        <v>6.6198755252091512</v>
      </c>
      <c r="J29">
        <v>1.2086183843444704</v>
      </c>
      <c r="K29" s="8">
        <v>42.591707307843031</v>
      </c>
      <c r="L29" s="5" t="s">
        <v>212</v>
      </c>
    </row>
    <row r="30" spans="1:12" x14ac:dyDescent="0.25">
      <c r="A30" s="5" t="s">
        <v>22</v>
      </c>
      <c r="B30" s="5" t="s">
        <v>190</v>
      </c>
      <c r="C30" s="9">
        <v>2010</v>
      </c>
      <c r="D30" s="6" t="s">
        <v>174</v>
      </c>
      <c r="E30" s="8">
        <v>42.924113754086477</v>
      </c>
      <c r="F30" s="7">
        <v>32.192310888658966</v>
      </c>
      <c r="G30" s="7">
        <v>43.552267046843006</v>
      </c>
      <c r="H30" s="7">
        <v>39.556230563196152</v>
      </c>
      <c r="I30">
        <v>6.2123351812554697</v>
      </c>
      <c r="J30">
        <v>1.1342120378521885</v>
      </c>
      <c r="K30" s="8">
        <v>45.425300268889096</v>
      </c>
      <c r="L30" s="5" t="s">
        <v>192</v>
      </c>
    </row>
    <row r="31" spans="1:12" x14ac:dyDescent="0.25">
      <c r="A31" s="5" t="s">
        <v>27</v>
      </c>
      <c r="B31" s="5" t="s">
        <v>190</v>
      </c>
      <c r="C31" s="9" t="s">
        <v>192</v>
      </c>
      <c r="D31" s="6" t="s">
        <v>174</v>
      </c>
      <c r="E31" s="8">
        <v>53.326080849826909</v>
      </c>
      <c r="F31" s="7">
        <v>47.428746574394353</v>
      </c>
      <c r="G31" s="7">
        <v>56.313307777253009</v>
      </c>
      <c r="H31" s="7">
        <v>52.356045067158085</v>
      </c>
      <c r="I31">
        <v>5.4639711427882149</v>
      </c>
      <c r="J31">
        <v>0.99758008282079547</v>
      </c>
      <c r="K31" s="8">
        <v>46.752496791880439</v>
      </c>
      <c r="L31" s="5" t="s">
        <v>213</v>
      </c>
    </row>
    <row r="32" spans="1:12" x14ac:dyDescent="0.25">
      <c r="A32" s="5" t="s">
        <v>29</v>
      </c>
      <c r="B32" s="5" t="s">
        <v>190</v>
      </c>
      <c r="C32" s="9">
        <v>1999</v>
      </c>
      <c r="D32" s="6" t="s">
        <v>174</v>
      </c>
      <c r="E32" s="8">
        <v>44.371904938803617</v>
      </c>
      <c r="F32" s="7">
        <v>38.747319262969491</v>
      </c>
      <c r="G32" s="7">
        <v>46.829126682668665</v>
      </c>
      <c r="H32" s="7">
        <v>43.316116961480589</v>
      </c>
      <c r="I32">
        <v>5.415304296384333</v>
      </c>
      <c r="J32">
        <v>0.98869477296144692</v>
      </c>
      <c r="K32" s="8">
        <v>41.539483070718568</v>
      </c>
      <c r="L32" s="5" t="s">
        <v>214</v>
      </c>
    </row>
    <row r="33" spans="1:12" x14ac:dyDescent="0.25">
      <c r="A33" s="5" t="s">
        <v>16</v>
      </c>
      <c r="B33" s="5" t="s">
        <v>190</v>
      </c>
      <c r="C33" s="9">
        <v>2000</v>
      </c>
      <c r="D33" s="6" t="s">
        <v>174</v>
      </c>
      <c r="E33" s="8">
        <v>46.040203000752292</v>
      </c>
      <c r="F33" s="7">
        <v>39.553507018522993</v>
      </c>
      <c r="G33" s="7">
        <v>52.892041545374113</v>
      </c>
      <c r="H33" s="7">
        <v>46.161917188216457</v>
      </c>
      <c r="I33">
        <v>6.7698894790121846</v>
      </c>
      <c r="J33">
        <v>1.2360070598239568</v>
      </c>
      <c r="K33" s="8">
        <v>43.470005419641133</v>
      </c>
      <c r="L33" s="5" t="s">
        <v>215</v>
      </c>
    </row>
    <row r="34" spans="1:12" x14ac:dyDescent="0.25">
      <c r="A34" s="5" t="s">
        <v>33</v>
      </c>
      <c r="B34" s="5" t="s">
        <v>190</v>
      </c>
      <c r="C34" s="9" t="s">
        <v>196</v>
      </c>
      <c r="D34" s="6" t="s">
        <v>174</v>
      </c>
      <c r="E34" s="8">
        <v>54.376642777627978</v>
      </c>
      <c r="F34" s="7">
        <v>46.211086317401247</v>
      </c>
      <c r="G34" s="7">
        <v>50.527846834404215</v>
      </c>
      <c r="H34" s="7">
        <v>50.371858643144485</v>
      </c>
      <c r="I34">
        <v>7.8724072587146363</v>
      </c>
      <c r="J34">
        <v>1.4372983458218049</v>
      </c>
      <c r="K34" s="8">
        <v>48.085039340090134</v>
      </c>
      <c r="L34" s="5" t="s">
        <v>209</v>
      </c>
    </row>
    <row r="35" spans="1:12" x14ac:dyDescent="0.25">
      <c r="A35" s="5" t="s">
        <v>18</v>
      </c>
      <c r="B35" s="5" t="s">
        <v>190</v>
      </c>
      <c r="C35" s="9">
        <v>1968</v>
      </c>
      <c r="D35" s="6" t="s">
        <v>174</v>
      </c>
      <c r="E35" s="8">
        <v>40.603174603174601</v>
      </c>
      <c r="F35" s="7">
        <v>37.533123565220095</v>
      </c>
      <c r="G35" s="7">
        <v>48.783745337252221</v>
      </c>
      <c r="H35" s="7">
        <v>42.30668116854897</v>
      </c>
      <c r="I35">
        <v>7.0884521184555149</v>
      </c>
      <c r="J35">
        <v>1.2941683743577892</v>
      </c>
      <c r="K35" s="8">
        <v>46.17971917055187</v>
      </c>
      <c r="L35" s="5" t="s">
        <v>216</v>
      </c>
    </row>
    <row r="36" spans="1:12" x14ac:dyDescent="0.25">
      <c r="A36" s="5" t="s">
        <v>36</v>
      </c>
      <c r="B36" s="5" t="s">
        <v>190</v>
      </c>
      <c r="C36" s="9">
        <v>2010</v>
      </c>
      <c r="D36" s="6" t="s">
        <v>174</v>
      </c>
      <c r="E36" s="8">
        <v>53.065653495295734</v>
      </c>
      <c r="F36" s="7">
        <v>43.339111458483103</v>
      </c>
      <c r="G36" s="7">
        <v>61.621242168690273</v>
      </c>
      <c r="H36" s="7">
        <v>52.675335707489701</v>
      </c>
      <c r="I36">
        <v>8.558474336398147</v>
      </c>
      <c r="J36">
        <v>1.5625564839581074</v>
      </c>
      <c r="K36" s="8">
        <v>45.335104187074698</v>
      </c>
      <c r="L36" s="5" t="s">
        <v>217</v>
      </c>
    </row>
    <row r="37" spans="1:12" x14ac:dyDescent="0.25">
      <c r="A37" s="5" t="s">
        <v>21</v>
      </c>
      <c r="B37" s="5" t="s">
        <v>190</v>
      </c>
      <c r="C37" s="9">
        <v>1981</v>
      </c>
      <c r="D37" s="6" t="s">
        <v>174</v>
      </c>
      <c r="E37" s="8">
        <v>39.799383191889881</v>
      </c>
      <c r="F37" s="7">
        <v>40.861445120576619</v>
      </c>
      <c r="G37" s="7">
        <v>38.975149338912459</v>
      </c>
      <c r="H37" s="7">
        <v>39.878659217126319</v>
      </c>
      <c r="I37">
        <v>9.2603159777566919</v>
      </c>
      <c r="J37">
        <v>1.6906946502142828</v>
      </c>
      <c r="K37" s="8">
        <v>45.966174345449666</v>
      </c>
      <c r="L37" s="5" t="s">
        <v>218</v>
      </c>
    </row>
    <row r="38" spans="1:12" x14ac:dyDescent="0.25">
      <c r="A38" s="5" t="s">
        <v>35</v>
      </c>
      <c r="B38" s="5" t="s">
        <v>190</v>
      </c>
      <c r="C38" s="9">
        <v>1999</v>
      </c>
      <c r="D38" s="6" t="s">
        <v>174</v>
      </c>
      <c r="E38" s="8">
        <v>44.591606492565688</v>
      </c>
      <c r="F38" s="7">
        <v>40.421116397394293</v>
      </c>
      <c r="G38" s="7">
        <v>47.388969974153788</v>
      </c>
      <c r="H38" s="7">
        <v>44.133897621371254</v>
      </c>
      <c r="I38">
        <v>5.6602681492487221</v>
      </c>
      <c r="J38">
        <v>1.0334188489571812</v>
      </c>
      <c r="K38" s="8">
        <v>44.095930076966489</v>
      </c>
      <c r="L38" s="10" t="s">
        <v>219</v>
      </c>
    </row>
    <row r="39" spans="1:12" x14ac:dyDescent="0.25">
      <c r="A39" s="5" t="s">
        <v>24</v>
      </c>
      <c r="B39" s="5" t="s">
        <v>190</v>
      </c>
      <c r="C39" s="9">
        <v>1980</v>
      </c>
      <c r="D39" s="6" t="s">
        <v>174</v>
      </c>
      <c r="E39" s="8">
        <v>41.141316370203008</v>
      </c>
      <c r="F39" s="7">
        <v>43.912518926833613</v>
      </c>
      <c r="G39" s="7">
        <v>48.195943183547804</v>
      </c>
      <c r="H39" s="7">
        <v>44.416592826861468</v>
      </c>
      <c r="I39">
        <v>5.7206357260558525</v>
      </c>
      <c r="J39">
        <v>1.044440410143578</v>
      </c>
      <c r="K39" s="8">
        <v>44.679042785177067</v>
      </c>
      <c r="L39" s="5" t="s">
        <v>220</v>
      </c>
    </row>
    <row r="40" spans="1:12" x14ac:dyDescent="0.25">
      <c r="A40" s="5" t="s">
        <v>37</v>
      </c>
      <c r="B40" s="5" t="s">
        <v>190</v>
      </c>
      <c r="C40" s="9">
        <v>2004</v>
      </c>
      <c r="D40" s="6" t="s">
        <v>174</v>
      </c>
      <c r="E40" s="8">
        <v>40.584086272299949</v>
      </c>
      <c r="F40" s="7">
        <v>39.536023765410398</v>
      </c>
      <c r="G40" s="7">
        <v>48.331100431053301</v>
      </c>
      <c r="H40" s="7">
        <v>42.817070156254502</v>
      </c>
      <c r="I40">
        <v>5.9303480640694106</v>
      </c>
      <c r="J40">
        <v>1.0827284695159693</v>
      </c>
      <c r="K40" s="8">
        <v>40.593300239896273</v>
      </c>
      <c r="L40" s="5" t="s">
        <v>221</v>
      </c>
    </row>
    <row r="41" spans="1:12" x14ac:dyDescent="0.25">
      <c r="A41" s="5" t="s">
        <v>38</v>
      </c>
      <c r="B41" s="5" t="s">
        <v>190</v>
      </c>
      <c r="C41" s="9">
        <v>1982</v>
      </c>
      <c r="D41" s="6" t="s">
        <v>174</v>
      </c>
      <c r="E41" s="8">
        <v>44.782474140754282</v>
      </c>
      <c r="F41" s="7">
        <v>37.913511544855211</v>
      </c>
      <c r="G41" s="7">
        <v>47.142102688430434</v>
      </c>
      <c r="H41" s="7">
        <v>43.279362791346642</v>
      </c>
      <c r="I41">
        <v>6.1686850648541185</v>
      </c>
      <c r="J41">
        <v>1.1262426533886065</v>
      </c>
      <c r="K41" s="8">
        <v>45.292483408841669</v>
      </c>
      <c r="L41" s="5" t="s">
        <v>222</v>
      </c>
    </row>
    <row r="42" spans="1:12" x14ac:dyDescent="0.25">
      <c r="A42" s="5" t="s">
        <v>39</v>
      </c>
      <c r="B42" s="5" t="s">
        <v>190</v>
      </c>
      <c r="C42" s="9">
        <v>2010</v>
      </c>
      <c r="D42" s="6" t="s">
        <v>174</v>
      </c>
      <c r="E42" s="8">
        <v>43.979894622590152</v>
      </c>
      <c r="F42" s="7">
        <v>47.470996898267323</v>
      </c>
      <c r="G42" s="7">
        <v>55.289759098719742</v>
      </c>
      <c r="H42" s="7">
        <v>48.913550206525741</v>
      </c>
      <c r="I42">
        <v>6.6390247125873003</v>
      </c>
      <c r="J42">
        <v>1.2121145316394388</v>
      </c>
      <c r="K42" s="8">
        <v>44.909628592415096</v>
      </c>
      <c r="L42" s="5" t="s">
        <v>223</v>
      </c>
    </row>
    <row r="43" spans="1:12" x14ac:dyDescent="0.25">
      <c r="A43" s="5" t="s">
        <v>40</v>
      </c>
      <c r="B43" s="5" t="s">
        <v>190</v>
      </c>
      <c r="C43" s="9">
        <v>2006</v>
      </c>
      <c r="D43" s="6" t="s">
        <v>174</v>
      </c>
      <c r="E43" s="8">
        <v>38.249284279237713</v>
      </c>
      <c r="F43" s="7">
        <v>39.075178889737714</v>
      </c>
      <c r="G43" s="7">
        <v>44.976003798308426</v>
      </c>
      <c r="H43" s="7">
        <v>40.766822322427949</v>
      </c>
      <c r="I43">
        <v>4.0244801841057392</v>
      </c>
      <c r="J43">
        <v>0.73476619302241908</v>
      </c>
      <c r="K43" s="8">
        <v>44.489951867767637</v>
      </c>
      <c r="L43" s="5" t="s">
        <v>224</v>
      </c>
    </row>
    <row r="44" spans="1:12" x14ac:dyDescent="0.25">
      <c r="A44" s="5" t="s">
        <v>41</v>
      </c>
      <c r="B44" s="5" t="s">
        <v>190</v>
      </c>
      <c r="C44" s="9">
        <v>1982</v>
      </c>
      <c r="D44" s="6" t="s">
        <v>174</v>
      </c>
      <c r="E44" s="8">
        <v>42.744521469314101</v>
      </c>
      <c r="F44" s="7">
        <v>44.496917957601816</v>
      </c>
      <c r="G44" s="7">
        <v>50.232812854510968</v>
      </c>
      <c r="H44" s="7">
        <v>45.824750760475631</v>
      </c>
      <c r="I44">
        <v>4.7833717669133353</v>
      </c>
      <c r="J44">
        <v>0.87332020589059245</v>
      </c>
      <c r="K44" s="8">
        <v>46.081291311074374</v>
      </c>
      <c r="L44" s="5" t="s">
        <v>225</v>
      </c>
    </row>
    <row r="45" spans="1:12" x14ac:dyDescent="0.25">
      <c r="A45" s="5" t="s">
        <v>147</v>
      </c>
      <c r="B45" s="5" t="s">
        <v>190</v>
      </c>
      <c r="C45" s="9">
        <v>1977</v>
      </c>
      <c r="D45" s="6" t="s">
        <v>174</v>
      </c>
      <c r="E45" s="8">
        <v>36.692639050071939</v>
      </c>
      <c r="F45" s="7">
        <v>45.252452121371753</v>
      </c>
      <c r="G45" s="7">
        <v>46.079275098085205</v>
      </c>
      <c r="H45" s="7">
        <v>42.674788756509635</v>
      </c>
      <c r="I45">
        <v>7.0646943837349401</v>
      </c>
      <c r="J45">
        <v>1.2898308252838948</v>
      </c>
      <c r="K45" s="8">
        <v>44.657156536687005</v>
      </c>
      <c r="L45" s="5" t="s">
        <v>192</v>
      </c>
    </row>
    <row r="46" spans="1:12" x14ac:dyDescent="0.25">
      <c r="A46" s="5" t="s">
        <v>28</v>
      </c>
      <c r="B46" s="5" t="s">
        <v>190</v>
      </c>
      <c r="C46" s="9">
        <v>1996</v>
      </c>
      <c r="D46" s="6" t="s">
        <v>174</v>
      </c>
      <c r="E46" s="8">
        <v>42.818253824746947</v>
      </c>
      <c r="F46" s="7">
        <v>41.810369347834019</v>
      </c>
      <c r="G46" s="7">
        <v>50.874330272059801</v>
      </c>
      <c r="H46" s="7">
        <v>45.167651148213594</v>
      </c>
      <c r="I46">
        <v>5.1726496549869365</v>
      </c>
      <c r="J46">
        <v>0.94439229936921998</v>
      </c>
      <c r="K46" s="8">
        <v>48.767534214927167</v>
      </c>
      <c r="L46" s="5" t="s">
        <v>226</v>
      </c>
    </row>
    <row r="47" spans="1:12" x14ac:dyDescent="0.25">
      <c r="A47" s="5" t="s">
        <v>42</v>
      </c>
      <c r="B47" s="5" t="s">
        <v>190</v>
      </c>
      <c r="C47" s="9">
        <v>2005</v>
      </c>
      <c r="D47" s="6" t="s">
        <v>174</v>
      </c>
      <c r="E47" s="8">
        <v>40.862031557917419</v>
      </c>
      <c r="F47" s="7">
        <v>47.528191257388123</v>
      </c>
      <c r="G47" s="7">
        <v>46.199606898649748</v>
      </c>
      <c r="H47" s="7">
        <v>44.86327657131843</v>
      </c>
      <c r="I47">
        <v>6.5747465268619774</v>
      </c>
      <c r="J47">
        <v>1.2003789942136835</v>
      </c>
      <c r="K47" s="8">
        <v>45.795346601261599</v>
      </c>
      <c r="L47" s="5" t="s">
        <v>227</v>
      </c>
    </row>
    <row r="48" spans="1:12" x14ac:dyDescent="0.25">
      <c r="A48" s="5" t="s">
        <v>74</v>
      </c>
      <c r="B48" s="5" t="s">
        <v>190</v>
      </c>
      <c r="C48" s="9" t="s">
        <v>196</v>
      </c>
      <c r="D48" s="6" t="s">
        <v>174</v>
      </c>
      <c r="E48" s="8">
        <v>38.333395198707549</v>
      </c>
      <c r="F48" s="7">
        <v>36.070959777444543</v>
      </c>
      <c r="G48" s="7">
        <v>42.411929422095213</v>
      </c>
      <c r="H48" s="7">
        <v>38.938761466082433</v>
      </c>
      <c r="I48">
        <v>6.3239818916074224</v>
      </c>
      <c r="J48">
        <v>1.1545958450958584</v>
      </c>
      <c r="K48" s="8">
        <v>43.122437290675833</v>
      </c>
      <c r="L48" s="5" t="s">
        <v>228</v>
      </c>
    </row>
    <row r="49" spans="1:12" x14ac:dyDescent="0.25">
      <c r="A49" s="5" t="s">
        <v>32</v>
      </c>
      <c r="B49" s="5" t="s">
        <v>190</v>
      </c>
      <c r="C49" s="9">
        <v>1981</v>
      </c>
      <c r="D49" s="6" t="s">
        <v>174</v>
      </c>
      <c r="E49" s="8">
        <v>41.501888695376223</v>
      </c>
      <c r="F49" s="7">
        <v>40.746821722850783</v>
      </c>
      <c r="G49" s="7">
        <v>49.07638979915221</v>
      </c>
      <c r="H49" s="7">
        <v>43.775033405793067</v>
      </c>
      <c r="I49">
        <v>5.1529613920886472</v>
      </c>
      <c r="J49">
        <v>0.94079773080005824</v>
      </c>
      <c r="K49" s="8">
        <v>43.685878574273431</v>
      </c>
      <c r="L49" s="5" t="s">
        <v>229</v>
      </c>
    </row>
    <row r="50" spans="1:12" x14ac:dyDescent="0.25">
      <c r="A50" s="5" t="s">
        <v>31</v>
      </c>
      <c r="B50" s="5" t="s">
        <v>190</v>
      </c>
      <c r="C50" s="9">
        <v>1997</v>
      </c>
      <c r="D50" s="6" t="s">
        <v>174</v>
      </c>
      <c r="E50" s="8">
        <v>49.533162764706994</v>
      </c>
      <c r="F50" s="7">
        <v>45.416971763765524</v>
      </c>
      <c r="G50" s="7">
        <v>54.998135756737803</v>
      </c>
      <c r="H50" s="7">
        <v>49.982756761736773</v>
      </c>
      <c r="I50">
        <v>6.4596953162190465</v>
      </c>
      <c r="J50">
        <v>1.1793736131012129</v>
      </c>
      <c r="K50" s="8">
        <v>46.782407637922198</v>
      </c>
      <c r="L50" s="5" t="s">
        <v>230</v>
      </c>
    </row>
    <row r="51" spans="1:12" x14ac:dyDescent="0.25">
      <c r="A51" s="5" t="s">
        <v>68</v>
      </c>
      <c r="B51" s="5" t="s">
        <v>190</v>
      </c>
      <c r="C51" s="9">
        <v>2007</v>
      </c>
      <c r="D51" s="6" t="s">
        <v>174</v>
      </c>
      <c r="E51" s="8">
        <v>47.519695053140524</v>
      </c>
      <c r="F51" s="7">
        <v>42.860654206441353</v>
      </c>
      <c r="G51" s="7">
        <v>52.364538236487057</v>
      </c>
      <c r="H51" s="7">
        <v>47.581629165356311</v>
      </c>
      <c r="I51">
        <v>4.9794949972718605</v>
      </c>
      <c r="J51">
        <v>0.90912724499664122</v>
      </c>
      <c r="K51" s="8">
        <v>46.35116564817897</v>
      </c>
      <c r="L51" s="5" t="s">
        <v>231</v>
      </c>
    </row>
    <row r="52" spans="1:12" x14ac:dyDescent="0.25">
      <c r="A52" s="5" t="s">
        <v>164</v>
      </c>
      <c r="B52" s="5" t="s">
        <v>190</v>
      </c>
      <c r="C52" s="9">
        <v>2010</v>
      </c>
      <c r="D52" s="6" t="s">
        <v>174</v>
      </c>
      <c r="E52" s="8">
        <v>43.026619131461509</v>
      </c>
      <c r="F52" s="7">
        <v>44.073645113799458</v>
      </c>
      <c r="G52" s="7">
        <v>54.103226975651125</v>
      </c>
      <c r="H52" s="7">
        <v>47.0678304069707</v>
      </c>
      <c r="I52">
        <v>6.472474240088447</v>
      </c>
      <c r="J52">
        <v>1.1817067147225169</v>
      </c>
      <c r="K52" s="8">
        <v>48.653344806830766</v>
      </c>
      <c r="L52" s="5" t="s">
        <v>232</v>
      </c>
    </row>
    <row r="53" spans="1:12" x14ac:dyDescent="0.25">
      <c r="A53" s="5" t="s">
        <v>44</v>
      </c>
      <c r="B53" s="5" t="s">
        <v>190</v>
      </c>
      <c r="C53" s="9">
        <v>2000</v>
      </c>
      <c r="D53" s="6" t="s">
        <v>174</v>
      </c>
      <c r="E53" s="8">
        <v>35.627512704163777</v>
      </c>
      <c r="F53" s="7">
        <v>43.581536158128912</v>
      </c>
      <c r="G53" s="7">
        <v>45.690046202006741</v>
      </c>
      <c r="H53" s="7">
        <v>41.633031688099813</v>
      </c>
      <c r="I53">
        <v>5.8627350686316753</v>
      </c>
      <c r="J53">
        <v>1.0703840819220556</v>
      </c>
      <c r="K53" s="8">
        <v>45.039026785220962</v>
      </c>
      <c r="L53" s="5" t="s">
        <v>233</v>
      </c>
    </row>
    <row r="54" spans="1:12" x14ac:dyDescent="0.25">
      <c r="A54" s="5" t="s">
        <v>45</v>
      </c>
      <c r="B54" s="5" t="s">
        <v>190</v>
      </c>
      <c r="C54" s="9">
        <v>2003</v>
      </c>
      <c r="D54" s="6" t="s">
        <v>174</v>
      </c>
      <c r="E54" s="8">
        <v>39.076602215292482</v>
      </c>
      <c r="F54" s="7">
        <v>38.264875247197445</v>
      </c>
      <c r="G54" s="7">
        <v>43.754756979158422</v>
      </c>
      <c r="H54" s="7">
        <v>40.365411480549454</v>
      </c>
      <c r="I54">
        <v>6.4212142940794825</v>
      </c>
      <c r="J54">
        <v>1.1723479718139813</v>
      </c>
      <c r="K54" s="8">
        <v>43.479073676309071</v>
      </c>
      <c r="L54" s="5" t="s">
        <v>234</v>
      </c>
    </row>
    <row r="55" spans="1:12" x14ac:dyDescent="0.25">
      <c r="A55" s="5" t="s">
        <v>46</v>
      </c>
      <c r="B55" s="5" t="s">
        <v>190</v>
      </c>
      <c r="C55" s="9">
        <v>2000</v>
      </c>
      <c r="D55" s="6" t="s">
        <v>174</v>
      </c>
      <c r="E55" s="8">
        <v>34.911591241980254</v>
      </c>
      <c r="F55" s="7">
        <v>37.847946309753226</v>
      </c>
      <c r="G55" s="7">
        <v>42.867760047480843</v>
      </c>
      <c r="H55" s="7">
        <v>38.542432533071441</v>
      </c>
      <c r="I55">
        <v>7.2301302675400621</v>
      </c>
      <c r="J55">
        <v>1.3200351470775178</v>
      </c>
      <c r="K55" s="8">
        <v>42.585672827167535</v>
      </c>
      <c r="L55" s="5" t="s">
        <v>235</v>
      </c>
    </row>
    <row r="56" spans="1:12" x14ac:dyDescent="0.25">
      <c r="A56" s="5" t="s">
        <v>50</v>
      </c>
      <c r="B56" s="5" t="s">
        <v>190</v>
      </c>
      <c r="C56" s="9">
        <v>2005</v>
      </c>
      <c r="D56" s="6" t="s">
        <v>174</v>
      </c>
      <c r="E56" s="8">
        <v>43.484923051346691</v>
      </c>
      <c r="F56" s="7">
        <v>46.528271847200422</v>
      </c>
      <c r="G56" s="7">
        <v>55.194997384637269</v>
      </c>
      <c r="H56" s="7">
        <v>48.402730761061463</v>
      </c>
      <c r="I56">
        <v>6.911264424738758</v>
      </c>
      <c r="J56">
        <v>1.2618184754374611</v>
      </c>
      <c r="K56" s="8">
        <v>47.291479407741569</v>
      </c>
      <c r="L56" s="5" t="s">
        <v>236</v>
      </c>
    </row>
    <row r="57" spans="1:12" x14ac:dyDescent="0.25">
      <c r="A57" s="5" t="s">
        <v>52</v>
      </c>
      <c r="B57" s="5" t="s">
        <v>190</v>
      </c>
      <c r="C57" s="9">
        <v>1999</v>
      </c>
      <c r="D57" s="6" t="s">
        <v>174</v>
      </c>
      <c r="E57" s="8">
        <v>40.717305563962093</v>
      </c>
      <c r="F57" s="7">
        <v>44.014684520332523</v>
      </c>
      <c r="G57" s="7">
        <v>49.392637783529558</v>
      </c>
      <c r="H57" s="7">
        <v>44.70820928927472</v>
      </c>
      <c r="I57">
        <v>5.9777319854586644</v>
      </c>
      <c r="J57">
        <v>1.0913795503852848</v>
      </c>
      <c r="K57" s="8">
        <v>47.825304570901601</v>
      </c>
      <c r="L57" s="5" t="s">
        <v>237</v>
      </c>
    </row>
    <row r="58" spans="1:12" x14ac:dyDescent="0.25">
      <c r="A58" s="5" t="s">
        <v>34</v>
      </c>
      <c r="B58" s="5" t="s">
        <v>190</v>
      </c>
      <c r="C58" s="9">
        <v>2007</v>
      </c>
      <c r="D58" s="6" t="s">
        <v>174</v>
      </c>
      <c r="E58" s="8">
        <v>48.347136092722636</v>
      </c>
      <c r="F58" s="7">
        <v>41.704969416120392</v>
      </c>
      <c r="G58" s="7">
        <v>48.95691419883142</v>
      </c>
      <c r="H58" s="7">
        <v>46.336339902558144</v>
      </c>
      <c r="I58">
        <v>5.7762483609984976</v>
      </c>
      <c r="J58">
        <v>1.0545938416903737</v>
      </c>
      <c r="K58" s="8">
        <v>46.573985103777659</v>
      </c>
      <c r="L58" s="5" t="s">
        <v>238</v>
      </c>
    </row>
    <row r="59" spans="1:12" x14ac:dyDescent="0.25">
      <c r="A59" s="5" t="s">
        <v>57</v>
      </c>
      <c r="B59" s="5" t="s">
        <v>190</v>
      </c>
      <c r="C59" s="9">
        <v>2000</v>
      </c>
      <c r="D59" s="6" t="s">
        <v>174</v>
      </c>
      <c r="E59" s="8">
        <v>41.035121104663197</v>
      </c>
      <c r="F59" s="7">
        <v>43.840677161980899</v>
      </c>
      <c r="G59" s="7">
        <v>52.307952019812866</v>
      </c>
      <c r="H59" s="7">
        <v>45.727916762152319</v>
      </c>
      <c r="I59">
        <v>6.6708909758236059</v>
      </c>
      <c r="J59">
        <v>1.2179324887054128</v>
      </c>
      <c r="K59" s="8">
        <v>44.464942095017669</v>
      </c>
      <c r="L59" s="5" t="s">
        <v>239</v>
      </c>
    </row>
    <row r="60" spans="1:12" x14ac:dyDescent="0.25">
      <c r="A60" s="5" t="s">
        <v>58</v>
      </c>
      <c r="B60" s="5" t="s">
        <v>190</v>
      </c>
      <c r="C60" s="9">
        <v>1994</v>
      </c>
      <c r="D60" s="6" t="s">
        <v>174</v>
      </c>
      <c r="E60" s="8">
        <v>37.40848474472471</v>
      </c>
      <c r="F60" s="7">
        <v>49.607532937096479</v>
      </c>
      <c r="G60" s="7">
        <v>53.362308937287409</v>
      </c>
      <c r="H60" s="7">
        <v>46.792775539702859</v>
      </c>
      <c r="I60">
        <v>9.183128743446618</v>
      </c>
      <c r="J60">
        <v>1.6766022537532614</v>
      </c>
      <c r="K60" s="8">
        <v>45.363402186847701</v>
      </c>
      <c r="L60" s="5" t="s">
        <v>240</v>
      </c>
    </row>
    <row r="61" spans="1:12" x14ac:dyDescent="0.25">
      <c r="A61" s="5" t="s">
        <v>59</v>
      </c>
      <c r="B61" s="5" t="s">
        <v>190</v>
      </c>
      <c r="C61" s="9">
        <v>1997</v>
      </c>
      <c r="D61" s="6" t="s">
        <v>174</v>
      </c>
      <c r="E61" s="8">
        <v>54.221826759872258</v>
      </c>
      <c r="F61" s="7">
        <v>51.320411075497397</v>
      </c>
      <c r="G61" s="7">
        <v>56.242470285035566</v>
      </c>
      <c r="H61" s="7">
        <v>53.928236040135083</v>
      </c>
      <c r="I61">
        <v>4.282129206241275</v>
      </c>
      <c r="J61">
        <v>0.78180625347001265</v>
      </c>
      <c r="K61" s="8">
        <v>51.768686878177967</v>
      </c>
      <c r="L61" s="5" t="s">
        <v>241</v>
      </c>
    </row>
    <row r="62" spans="1:12" x14ac:dyDescent="0.25">
      <c r="A62" s="5" t="s">
        <v>61</v>
      </c>
      <c r="B62" s="5" t="s">
        <v>190</v>
      </c>
      <c r="C62" s="9">
        <v>2004</v>
      </c>
      <c r="D62" s="6" t="s">
        <v>174</v>
      </c>
      <c r="E62" s="8">
        <v>40.63092120401069</v>
      </c>
      <c r="F62" s="7">
        <v>50.159302529927047</v>
      </c>
      <c r="G62" s="7">
        <v>56.820550016628758</v>
      </c>
      <c r="H62" s="7">
        <v>49.203591250188829</v>
      </c>
      <c r="I62">
        <v>8.6693528980443535</v>
      </c>
      <c r="J62">
        <v>1.5828000470772257</v>
      </c>
      <c r="K62" s="8">
        <v>48.054684729669098</v>
      </c>
      <c r="L62" s="5" t="s">
        <v>242</v>
      </c>
    </row>
    <row r="63" spans="1:12" x14ac:dyDescent="0.25">
      <c r="A63" s="5" t="s">
        <v>62</v>
      </c>
      <c r="B63" s="5" t="s">
        <v>190</v>
      </c>
      <c r="C63" s="9" t="s">
        <v>196</v>
      </c>
      <c r="D63" s="6" t="s">
        <v>174</v>
      </c>
      <c r="E63" s="8">
        <v>35.0728881529364</v>
      </c>
      <c r="F63" s="7">
        <v>45.014759916190584</v>
      </c>
      <c r="G63" s="7">
        <v>52.1158358688795</v>
      </c>
      <c r="H63" s="7">
        <v>44.067827979335497</v>
      </c>
      <c r="I63">
        <v>8.2458508192086732</v>
      </c>
      <c r="J63">
        <v>1.5054794998343479</v>
      </c>
      <c r="K63" s="8">
        <v>48.07677100020036</v>
      </c>
      <c r="L63" s="5" t="s">
        <v>192</v>
      </c>
    </row>
    <row r="64" spans="1:12" x14ac:dyDescent="0.25">
      <c r="A64" s="5" t="s">
        <v>64</v>
      </c>
      <c r="B64" s="5" t="s">
        <v>190</v>
      </c>
      <c r="C64" s="9" t="s">
        <v>196</v>
      </c>
      <c r="D64" s="6" t="s">
        <v>174</v>
      </c>
      <c r="E64" s="8">
        <v>37.881717517354147</v>
      </c>
      <c r="F64" s="7">
        <v>40.947137625331308</v>
      </c>
      <c r="G64" s="7">
        <v>43.658003844438241</v>
      </c>
      <c r="H64" s="7">
        <v>40.828952995707901</v>
      </c>
      <c r="I64">
        <v>4.2563395324860887</v>
      </c>
      <c r="J64">
        <v>0.77709772478120787</v>
      </c>
      <c r="K64" s="8">
        <v>43.475475636595171</v>
      </c>
      <c r="L64" s="5" t="s">
        <v>243</v>
      </c>
    </row>
    <row r="65" spans="1:12" x14ac:dyDescent="0.25">
      <c r="A65" s="5" t="s">
        <v>66</v>
      </c>
      <c r="B65" s="5" t="s">
        <v>190</v>
      </c>
      <c r="C65" s="9">
        <v>1999</v>
      </c>
      <c r="D65" s="6" t="s">
        <v>174</v>
      </c>
      <c r="E65" s="8">
        <v>52.874402098445707</v>
      </c>
      <c r="F65" s="7">
        <v>49.9273382814455</v>
      </c>
      <c r="G65" s="7">
        <v>54.836989351155054</v>
      </c>
      <c r="H65" s="7">
        <v>52.546243243682092</v>
      </c>
      <c r="I65">
        <v>6.9712323971429369</v>
      </c>
      <c r="J65">
        <v>1.2727670791753332</v>
      </c>
      <c r="K65" s="8">
        <v>48.68204301452986</v>
      </c>
      <c r="L65" s="5" t="s">
        <v>244</v>
      </c>
    </row>
    <row r="66" spans="1:12" x14ac:dyDescent="0.25">
      <c r="A66" s="5" t="s">
        <v>51</v>
      </c>
      <c r="B66" s="5" t="s">
        <v>190</v>
      </c>
      <c r="C66" s="9" t="s">
        <v>196</v>
      </c>
      <c r="D66" s="6" t="s">
        <v>174</v>
      </c>
      <c r="E66" s="8">
        <v>43.018608999851757</v>
      </c>
      <c r="F66" s="7">
        <v>46.077906737929496</v>
      </c>
      <c r="G66" s="7">
        <v>51.190093338164232</v>
      </c>
      <c r="H66" s="7">
        <v>46.762203025315159</v>
      </c>
      <c r="I66">
        <v>6.5997644106074373</v>
      </c>
      <c r="J66">
        <v>1.2049466139698268</v>
      </c>
      <c r="K66" s="8">
        <v>48.180357045039564</v>
      </c>
      <c r="L66" s="5" t="s">
        <v>245</v>
      </c>
    </row>
    <row r="67" spans="1:12" x14ac:dyDescent="0.25">
      <c r="A67" s="5" t="s">
        <v>70</v>
      </c>
      <c r="B67" s="5" t="s">
        <v>190</v>
      </c>
      <c r="C67" s="9">
        <v>1978</v>
      </c>
      <c r="D67" s="6" t="s">
        <v>174</v>
      </c>
      <c r="E67" s="8">
        <v>45.575739506494827</v>
      </c>
      <c r="F67" s="7">
        <v>43.736345606244065</v>
      </c>
      <c r="G67" s="7">
        <v>50.844181291405796</v>
      </c>
      <c r="H67" s="7">
        <v>46.718755468048222</v>
      </c>
      <c r="I67">
        <v>6.4101059556585644</v>
      </c>
      <c r="J67">
        <v>1.170319875970802</v>
      </c>
      <c r="K67" s="8">
        <v>47.652251761941734</v>
      </c>
      <c r="L67" s="5" t="s">
        <v>246</v>
      </c>
    </row>
    <row r="68" spans="1:12" x14ac:dyDescent="0.25">
      <c r="A68" s="5" t="s">
        <v>72</v>
      </c>
      <c r="B68" s="5" t="s">
        <v>190</v>
      </c>
      <c r="C68" s="9" t="s">
        <v>196</v>
      </c>
      <c r="D68" s="6" t="s">
        <v>174</v>
      </c>
      <c r="E68" s="8">
        <v>48.685438726702948</v>
      </c>
      <c r="F68" s="7">
        <v>40.959948121151164</v>
      </c>
      <c r="G68" s="7">
        <v>51.982392481450368</v>
      </c>
      <c r="H68" s="7">
        <v>47.209259776434827</v>
      </c>
      <c r="I68">
        <v>6.3859523419237112</v>
      </c>
      <c r="J68">
        <v>1.1659100496081867</v>
      </c>
      <c r="K68" s="8">
        <v>48.388727113067127</v>
      </c>
      <c r="L68" s="5" t="s">
        <v>197</v>
      </c>
    </row>
    <row r="69" spans="1:12" x14ac:dyDescent="0.25">
      <c r="A69" s="5" t="s">
        <v>65</v>
      </c>
      <c r="B69" s="5" t="s">
        <v>190</v>
      </c>
      <c r="C69" s="9">
        <v>2003</v>
      </c>
      <c r="D69" s="6" t="s">
        <v>174</v>
      </c>
      <c r="E69" s="8">
        <v>36.209916805797818</v>
      </c>
      <c r="F69" s="7">
        <v>39.69903527159552</v>
      </c>
      <c r="G69" s="7">
        <v>50.011796993664916</v>
      </c>
      <c r="H69" s="7">
        <v>41.973583023686082</v>
      </c>
      <c r="I69">
        <v>7.8697910716169313</v>
      </c>
      <c r="J69">
        <v>1.4368206975924491</v>
      </c>
      <c r="K69" s="8">
        <v>42.36025871428307</v>
      </c>
      <c r="L69" s="5" t="s">
        <v>247</v>
      </c>
    </row>
    <row r="70" spans="1:12" x14ac:dyDescent="0.25">
      <c r="A70" s="5" t="s">
        <v>149</v>
      </c>
      <c r="B70" s="5" t="s">
        <v>200</v>
      </c>
      <c r="C70" s="9"/>
      <c r="D70" s="6" t="s">
        <v>174</v>
      </c>
      <c r="E70" s="8">
        <v>43.011156131851159</v>
      </c>
      <c r="F70" s="7">
        <v>43.274965238866336</v>
      </c>
      <c r="G70" s="7">
        <v>50.074989404465036</v>
      </c>
      <c r="H70" s="7">
        <v>45.453703591727511</v>
      </c>
      <c r="I70">
        <v>5.595745359595365</v>
      </c>
      <c r="J70">
        <v>1.021638653168413</v>
      </c>
      <c r="K70" s="8">
        <v>45.709986610658767</v>
      </c>
      <c r="L70" s="5"/>
    </row>
    <row r="71" spans="1:12" x14ac:dyDescent="0.25">
      <c r="A71" s="5" t="s">
        <v>75</v>
      </c>
      <c r="B71" s="5" t="s">
        <v>190</v>
      </c>
      <c r="C71" s="9">
        <v>1981</v>
      </c>
      <c r="D71" s="6" t="s">
        <v>174</v>
      </c>
      <c r="E71" s="8">
        <v>37.726780053036215</v>
      </c>
      <c r="F71" s="7">
        <v>35.120254604177632</v>
      </c>
      <c r="G71" s="7">
        <v>43.809290211835865</v>
      </c>
      <c r="H71" s="7">
        <v>38.885441623016568</v>
      </c>
      <c r="I71">
        <v>5.0437191554161931</v>
      </c>
      <c r="J71">
        <v>0.92085291838078454</v>
      </c>
      <c r="K71" s="8">
        <v>39.547654938229236</v>
      </c>
      <c r="L71" s="5" t="s">
        <v>248</v>
      </c>
    </row>
    <row r="72" spans="1:12" ht="30" x14ac:dyDescent="0.25">
      <c r="A72" s="5" t="s">
        <v>77</v>
      </c>
      <c r="B72" s="5" t="s">
        <v>190</v>
      </c>
      <c r="C72" s="9">
        <v>1984</v>
      </c>
      <c r="D72" s="6" t="s">
        <v>174</v>
      </c>
      <c r="E72" s="8">
        <v>47.516896098801467</v>
      </c>
      <c r="F72" s="7">
        <v>43.173969034596894</v>
      </c>
      <c r="G72" s="7">
        <v>51.992589101850783</v>
      </c>
      <c r="H72" s="7">
        <v>47.561151411749712</v>
      </c>
      <c r="I72">
        <v>5.7719630867144271</v>
      </c>
      <c r="J72">
        <v>1.0538114612268796</v>
      </c>
      <c r="K72" s="8">
        <v>47.571986349604465</v>
      </c>
      <c r="L72" s="10" t="s">
        <v>249</v>
      </c>
    </row>
    <row r="73" spans="1:12" x14ac:dyDescent="0.25">
      <c r="A73" s="5" t="s">
        <v>78</v>
      </c>
      <c r="B73" s="5" t="s">
        <v>190</v>
      </c>
      <c r="C73" s="9" t="s">
        <v>196</v>
      </c>
      <c r="D73" s="6" t="s">
        <v>174</v>
      </c>
      <c r="E73" s="8">
        <v>37.155572655309392</v>
      </c>
      <c r="F73" s="7">
        <v>41.543373493360697</v>
      </c>
      <c r="G73" s="7">
        <v>41.623540402452278</v>
      </c>
      <c r="H73" s="7">
        <v>40.107495517040789</v>
      </c>
      <c r="I73">
        <v>5.9738904743509096</v>
      </c>
      <c r="J73">
        <v>1.09067818962241</v>
      </c>
      <c r="K73" s="8">
        <v>45.224635471561037</v>
      </c>
      <c r="L73" s="10" t="s">
        <v>250</v>
      </c>
    </row>
    <row r="74" spans="1:12" x14ac:dyDescent="0.25">
      <c r="A74" s="5" t="s">
        <v>151</v>
      </c>
      <c r="B74" s="5" t="s">
        <v>190</v>
      </c>
      <c r="C74" s="9" t="s">
        <v>192</v>
      </c>
      <c r="D74" s="6" t="s">
        <v>174</v>
      </c>
      <c r="E74" s="8">
        <v>54.178930039514</v>
      </c>
      <c r="F74" s="7">
        <v>47.044206807198229</v>
      </c>
      <c r="G74" s="7">
        <v>58.398754634154862</v>
      </c>
      <c r="H74" s="7">
        <v>53.207297160289038</v>
      </c>
      <c r="I74">
        <v>6.2236887545896211</v>
      </c>
      <c r="J74">
        <v>1.1362849072599899</v>
      </c>
      <c r="K74" s="8">
        <v>51.785694910502905</v>
      </c>
      <c r="L74" s="5" t="s">
        <v>192</v>
      </c>
    </row>
    <row r="75" spans="1:12" x14ac:dyDescent="0.25">
      <c r="A75" s="5" t="s">
        <v>159</v>
      </c>
      <c r="B75" s="5" t="s">
        <v>190</v>
      </c>
      <c r="C75" s="9">
        <v>1996</v>
      </c>
      <c r="D75" s="6" t="s">
        <v>174</v>
      </c>
      <c r="E75" s="8">
        <v>53.207476640809638</v>
      </c>
      <c r="F75" s="7">
        <v>49.404624092322024</v>
      </c>
      <c r="G75" s="7">
        <v>57.417820637274929</v>
      </c>
      <c r="H75" s="7">
        <v>53.343307123468861</v>
      </c>
      <c r="I75">
        <v>6.4788831531790851</v>
      </c>
      <c r="J75">
        <v>1.1828768168121278</v>
      </c>
      <c r="K75" s="8">
        <v>46.896409009457841</v>
      </c>
      <c r="L75" s="5" t="s">
        <v>251</v>
      </c>
    </row>
    <row r="76" spans="1:12" x14ac:dyDescent="0.25">
      <c r="A76" s="5" t="s">
        <v>81</v>
      </c>
      <c r="B76" s="5" t="s">
        <v>190</v>
      </c>
      <c r="C76" s="9">
        <v>1996</v>
      </c>
      <c r="D76" s="6" t="s">
        <v>174</v>
      </c>
      <c r="E76" s="8">
        <v>42.980275185056897</v>
      </c>
      <c r="F76" s="7">
        <v>39.980668176123601</v>
      </c>
      <c r="G76" s="7">
        <v>49.716873897559893</v>
      </c>
      <c r="H76" s="7">
        <v>44.225939086246797</v>
      </c>
      <c r="I76">
        <v>4.7762108547866173</v>
      </c>
      <c r="J76">
        <v>0.87201280818922056</v>
      </c>
      <c r="K76" s="8">
        <v>45.493170451314434</v>
      </c>
      <c r="L76" s="5" t="s">
        <v>252</v>
      </c>
    </row>
    <row r="77" spans="1:12" x14ac:dyDescent="0.25">
      <c r="A77" s="5" t="s">
        <v>83</v>
      </c>
      <c r="B77" s="5" t="s">
        <v>190</v>
      </c>
      <c r="C77" s="9">
        <v>2000</v>
      </c>
      <c r="D77" s="6" t="s">
        <v>174</v>
      </c>
      <c r="E77" s="8">
        <v>44.246521512124232</v>
      </c>
      <c r="F77" s="7">
        <v>58.181851391273405</v>
      </c>
      <c r="G77" s="7">
        <v>55.285879553986049</v>
      </c>
      <c r="H77" s="7">
        <v>52.571417485794562</v>
      </c>
      <c r="I77">
        <v>10.193341642336829</v>
      </c>
      <c r="J77">
        <v>1.8610410512882127</v>
      </c>
      <c r="K77" s="8">
        <v>44.906561176594927</v>
      </c>
      <c r="L77" s="5" t="s">
        <v>253</v>
      </c>
    </row>
    <row r="78" spans="1:12" x14ac:dyDescent="0.25">
      <c r="A78" s="5" t="s">
        <v>85</v>
      </c>
      <c r="B78" s="5" t="s">
        <v>190</v>
      </c>
      <c r="C78" s="9">
        <v>1989</v>
      </c>
      <c r="D78" s="6" t="s">
        <v>174</v>
      </c>
      <c r="E78" s="8">
        <v>46.86044162664156</v>
      </c>
      <c r="F78" s="7">
        <v>45.332593857626264</v>
      </c>
      <c r="G78" s="7">
        <v>53.364600929334664</v>
      </c>
      <c r="H78" s="7">
        <v>48.519212137867498</v>
      </c>
      <c r="I78">
        <v>4.8516123658087889</v>
      </c>
      <c r="J78">
        <v>0.8857791776748265</v>
      </c>
      <c r="K78" s="8">
        <v>48.166496152055196</v>
      </c>
      <c r="L78" s="5" t="s">
        <v>254</v>
      </c>
    </row>
    <row r="79" spans="1:12" x14ac:dyDescent="0.25">
      <c r="A79" s="5" t="s">
        <v>153</v>
      </c>
      <c r="B79" s="5" t="s">
        <v>190</v>
      </c>
      <c r="C79" s="9" t="s">
        <v>192</v>
      </c>
      <c r="D79" s="6" t="s">
        <v>174</v>
      </c>
      <c r="E79" s="8">
        <v>45.778166759493288</v>
      </c>
      <c r="F79" s="7">
        <v>45.818448705630786</v>
      </c>
      <c r="G79" s="7">
        <v>46.092210415617124</v>
      </c>
      <c r="H79" s="7">
        <v>45.896275293580402</v>
      </c>
      <c r="I79">
        <v>4.5963840657887918</v>
      </c>
      <c r="J79">
        <v>0.83918107859661029</v>
      </c>
      <c r="K79" s="8">
        <v>48.199771709989136</v>
      </c>
      <c r="L79" s="5"/>
    </row>
    <row r="80" spans="1:12" x14ac:dyDescent="0.25">
      <c r="A80" s="5" t="s">
        <v>154</v>
      </c>
      <c r="B80" s="5" t="s">
        <v>190</v>
      </c>
      <c r="C80" s="9">
        <v>1973</v>
      </c>
      <c r="D80" s="6" t="s">
        <v>174</v>
      </c>
      <c r="E80" s="8">
        <v>40.48354322826691</v>
      </c>
      <c r="F80" s="7">
        <v>38.072076361165514</v>
      </c>
      <c r="G80" s="7">
        <v>40.210420428921935</v>
      </c>
      <c r="H80" s="7">
        <v>39.588680006118118</v>
      </c>
      <c r="I80">
        <v>4.4983456048735802</v>
      </c>
      <c r="J80">
        <v>0.85010741297970804</v>
      </c>
      <c r="K80" s="8">
        <v>44.886026791324433</v>
      </c>
      <c r="L80" s="5" t="s">
        <v>255</v>
      </c>
    </row>
    <row r="81" spans="1:12" x14ac:dyDescent="0.25">
      <c r="A81" s="5" t="s">
        <v>89</v>
      </c>
      <c r="B81" s="5" t="s">
        <v>190</v>
      </c>
      <c r="C81" s="9">
        <v>1971</v>
      </c>
      <c r="D81" s="6" t="s">
        <v>174</v>
      </c>
      <c r="E81" s="8">
        <v>45.221960223690004</v>
      </c>
      <c r="F81" s="7">
        <v>45.626243185224197</v>
      </c>
      <c r="G81" s="7">
        <v>51.153571188013423</v>
      </c>
      <c r="H81" s="7">
        <v>47.333924865642537</v>
      </c>
      <c r="I81">
        <v>6.9690737041807944</v>
      </c>
      <c r="J81">
        <v>1.272372957565302</v>
      </c>
      <c r="K81" s="8">
        <v>41.901203515034801</v>
      </c>
      <c r="L81" s="5" t="s">
        <v>256</v>
      </c>
    </row>
    <row r="82" spans="1:12" x14ac:dyDescent="0.25">
      <c r="A82" s="5" t="s">
        <v>90</v>
      </c>
      <c r="B82" s="5" t="s">
        <v>190</v>
      </c>
      <c r="C82" s="9">
        <v>1974</v>
      </c>
      <c r="D82" s="6" t="s">
        <v>174</v>
      </c>
      <c r="E82" s="8">
        <v>49.751167923818571</v>
      </c>
      <c r="F82" s="7">
        <v>46.24453519736818</v>
      </c>
      <c r="G82" s="7">
        <v>48.896996827404799</v>
      </c>
      <c r="H82" s="7">
        <v>48.297566649530516</v>
      </c>
      <c r="I82">
        <v>6.3677309134301927</v>
      </c>
      <c r="J82">
        <v>1.1625832871362309</v>
      </c>
      <c r="K82" s="8">
        <v>48.914988231088763</v>
      </c>
      <c r="L82" s="5" t="s">
        <v>257</v>
      </c>
    </row>
    <row r="83" spans="1:12" x14ac:dyDescent="0.25">
      <c r="A83" s="5" t="s">
        <v>93</v>
      </c>
      <c r="B83" s="5" t="s">
        <v>190</v>
      </c>
      <c r="C83" s="9">
        <v>1996</v>
      </c>
      <c r="D83" s="6" t="s">
        <v>174</v>
      </c>
      <c r="E83" s="8">
        <v>41.317988249178669</v>
      </c>
      <c r="F83" s="7">
        <v>42.333714973100108</v>
      </c>
      <c r="G83" s="7">
        <v>44.663864890933979</v>
      </c>
      <c r="H83" s="7">
        <v>42.771856037737585</v>
      </c>
      <c r="I83">
        <v>4.6405849060376472</v>
      </c>
      <c r="J83">
        <v>0.84725101101827038</v>
      </c>
      <c r="K83" s="8">
        <v>46.710252711489829</v>
      </c>
      <c r="L83" s="5" t="s">
        <v>258</v>
      </c>
    </row>
    <row r="84" spans="1:12" x14ac:dyDescent="0.25">
      <c r="A84" s="5" t="s">
        <v>99</v>
      </c>
      <c r="B84" s="5" t="s">
        <v>190</v>
      </c>
      <c r="C84" s="9">
        <v>1980</v>
      </c>
      <c r="D84" s="6" t="s">
        <v>174</v>
      </c>
      <c r="E84" s="8">
        <v>41.564071740379219</v>
      </c>
      <c r="F84" s="7">
        <v>38.255158998802614</v>
      </c>
      <c r="G84" s="7">
        <v>44.766919720552671</v>
      </c>
      <c r="H84" s="7">
        <v>41.528716819911502</v>
      </c>
      <c r="I84">
        <v>4.6940019404834921</v>
      </c>
      <c r="J84">
        <v>0.85700358259194365</v>
      </c>
      <c r="K84" s="8">
        <v>40.458791681320669</v>
      </c>
      <c r="L84" s="5" t="s">
        <v>259</v>
      </c>
    </row>
    <row r="85" spans="1:12" x14ac:dyDescent="0.25">
      <c r="A85" s="5" t="s">
        <v>101</v>
      </c>
      <c r="B85" s="5" t="s">
        <v>190</v>
      </c>
      <c r="C85" s="9" t="s">
        <v>196</v>
      </c>
      <c r="D85" s="6" t="s">
        <v>174</v>
      </c>
      <c r="E85" s="8">
        <v>42.693975403043162</v>
      </c>
      <c r="F85" s="7">
        <v>42.621509067034943</v>
      </c>
      <c r="G85" s="7">
        <v>59.309848607110965</v>
      </c>
      <c r="H85" s="7">
        <v>48.208444359063016</v>
      </c>
      <c r="I85">
        <v>9.834727197098097</v>
      </c>
      <c r="J85">
        <v>1.7955673109200612</v>
      </c>
      <c r="K85" s="8">
        <v>47.00087860788193</v>
      </c>
      <c r="L85" s="5" t="s">
        <v>260</v>
      </c>
    </row>
    <row r="86" spans="1:12" x14ac:dyDescent="0.25">
      <c r="A86" s="5" t="s">
        <v>102</v>
      </c>
      <c r="B86" s="5" t="s">
        <v>190</v>
      </c>
      <c r="C86" s="9" t="s">
        <v>196</v>
      </c>
      <c r="D86" s="6" t="s">
        <v>174</v>
      </c>
      <c r="E86" s="8">
        <v>39.860581662235703</v>
      </c>
      <c r="F86" s="7">
        <v>44.001781133519998</v>
      </c>
      <c r="G86" s="7">
        <v>52.810048479142537</v>
      </c>
      <c r="H86" s="7">
        <v>45.557470424966084</v>
      </c>
      <c r="I86">
        <v>6.5058215832961563</v>
      </c>
      <c r="J86">
        <v>1.1877950787584266</v>
      </c>
      <c r="K86" s="8">
        <v>47.950284404197269</v>
      </c>
      <c r="L86" s="5" t="s">
        <v>261</v>
      </c>
    </row>
    <row r="87" spans="1:12" x14ac:dyDescent="0.25">
      <c r="A87" s="5" t="s">
        <v>104</v>
      </c>
      <c r="B87" s="5" t="s">
        <v>190</v>
      </c>
      <c r="C87" s="9">
        <v>2000</v>
      </c>
      <c r="D87" s="6" t="s">
        <v>174</v>
      </c>
      <c r="E87" s="8">
        <v>39.559660816572901</v>
      </c>
      <c r="F87" s="7">
        <v>45.178018686890724</v>
      </c>
      <c r="G87" s="7">
        <v>51.6931628038203</v>
      </c>
      <c r="H87" s="7">
        <v>45.476947435761303</v>
      </c>
      <c r="I87">
        <v>5.9150616928916468</v>
      </c>
      <c r="J87">
        <v>1.0799375727438167</v>
      </c>
      <c r="K87" s="8">
        <v>42.222105803395301</v>
      </c>
      <c r="L87" s="5" t="s">
        <v>262</v>
      </c>
    </row>
    <row r="88" spans="1:12" x14ac:dyDescent="0.25">
      <c r="A88" s="5" t="s">
        <v>156</v>
      </c>
      <c r="B88" s="5" t="s">
        <v>200</v>
      </c>
      <c r="C88" s="9"/>
      <c r="D88" s="6" t="s">
        <v>174</v>
      </c>
      <c r="E88" s="8">
        <v>46.522323351242605</v>
      </c>
      <c r="F88" s="7">
        <v>44.436878145800868</v>
      </c>
      <c r="G88" s="7">
        <v>45.345864064294432</v>
      </c>
      <c r="H88" s="7">
        <v>45.435021853779297</v>
      </c>
      <c r="I88">
        <v>7.2583671050641607</v>
      </c>
      <c r="J88">
        <v>1.3251904646990369</v>
      </c>
      <c r="K88" s="8">
        <v>46.206757357453306</v>
      </c>
      <c r="L88" s="5"/>
    </row>
    <row r="89" spans="1:12" x14ac:dyDescent="0.25">
      <c r="A89" s="5" t="s">
        <v>106</v>
      </c>
      <c r="B89" s="5" t="s">
        <v>190</v>
      </c>
      <c r="C89" s="9">
        <v>1975</v>
      </c>
      <c r="D89" s="6" t="s">
        <v>174</v>
      </c>
      <c r="E89" s="8">
        <v>42.22069855640332</v>
      </c>
      <c r="F89" s="7">
        <v>42.885673308683224</v>
      </c>
      <c r="G89" s="7">
        <v>51.315942829209348</v>
      </c>
      <c r="H89" s="7">
        <v>45.474104898098631</v>
      </c>
      <c r="I89">
        <v>5.3329169985579732</v>
      </c>
      <c r="J89">
        <v>0.97365297913764914</v>
      </c>
      <c r="K89" s="8">
        <v>46.36676020814113</v>
      </c>
      <c r="L89" s="5" t="s">
        <v>263</v>
      </c>
    </row>
    <row r="90" spans="1:12" x14ac:dyDescent="0.25">
      <c r="A90" s="5" t="s">
        <v>103</v>
      </c>
      <c r="B90" s="5" t="s">
        <v>190</v>
      </c>
      <c r="C90" s="9">
        <v>1968</v>
      </c>
      <c r="D90" s="6" t="s">
        <v>174</v>
      </c>
      <c r="E90" s="8">
        <v>26.214193006687623</v>
      </c>
      <c r="F90" s="7">
        <v>41.859540607934875</v>
      </c>
      <c r="G90" s="7">
        <v>49.337021930076368</v>
      </c>
      <c r="H90" s="7">
        <v>39.136918514899627</v>
      </c>
      <c r="I90">
        <v>10.621555728142635</v>
      </c>
      <c r="J90">
        <v>1.9392218893673103</v>
      </c>
      <c r="K90" s="8">
        <v>41.981059840625129</v>
      </c>
      <c r="L90" s="5" t="s">
        <v>264</v>
      </c>
    </row>
    <row r="91" spans="1:12" x14ac:dyDescent="0.25">
      <c r="A91" s="5" t="s">
        <v>71</v>
      </c>
      <c r="B91" s="5" t="s">
        <v>190</v>
      </c>
      <c r="C91" s="9" t="s">
        <v>192</v>
      </c>
      <c r="D91" s="6" t="s">
        <v>174</v>
      </c>
      <c r="E91" s="8">
        <v>41.213256927787313</v>
      </c>
      <c r="F91" s="7">
        <v>41.173929138373623</v>
      </c>
      <c r="G91" s="7">
        <v>47.696582828935767</v>
      </c>
      <c r="H91" s="7">
        <v>43.361256298365568</v>
      </c>
      <c r="I91">
        <v>5.8162534304210523</v>
      </c>
      <c r="J91">
        <v>1.0618977346694716</v>
      </c>
      <c r="K91" s="8">
        <v>43.893499853942195</v>
      </c>
      <c r="L91" s="5" t="s">
        <v>192</v>
      </c>
    </row>
    <row r="92" spans="1:12" x14ac:dyDescent="0.25">
      <c r="A92" s="5" t="s">
        <v>107</v>
      </c>
      <c r="B92" s="5" t="s">
        <v>190</v>
      </c>
      <c r="C92" s="9">
        <v>2010</v>
      </c>
      <c r="D92" s="6" t="s">
        <v>174</v>
      </c>
      <c r="E92" s="8">
        <v>40.540433715106545</v>
      </c>
      <c r="F92" s="7">
        <v>44.075902686078891</v>
      </c>
      <c r="G92" s="7">
        <v>44.354631126787396</v>
      </c>
      <c r="H92" s="7">
        <v>42.99032250932428</v>
      </c>
      <c r="I92">
        <v>4.8291095621868525</v>
      </c>
      <c r="J92">
        <v>0.88167074662454525</v>
      </c>
      <c r="K92" s="8">
        <v>42.403636407508969</v>
      </c>
      <c r="L92" s="5" t="s">
        <v>265</v>
      </c>
    </row>
    <row r="93" spans="1:12" x14ac:dyDescent="0.25">
      <c r="A93" s="5" t="s">
        <v>169</v>
      </c>
      <c r="B93" s="5" t="s">
        <v>190</v>
      </c>
      <c r="C93" s="9" t="s">
        <v>196</v>
      </c>
      <c r="D93" s="6" t="s">
        <v>174</v>
      </c>
      <c r="E93" s="8">
        <v>51.919705781294702</v>
      </c>
      <c r="F93" s="7">
        <v>48.240544576632601</v>
      </c>
      <c r="G93" s="7">
        <v>58.732450926159835</v>
      </c>
      <c r="H93" s="7">
        <v>52.964233761362379</v>
      </c>
      <c r="I93">
        <v>6.56424629942686</v>
      </c>
      <c r="J93">
        <v>1.198461923738634</v>
      </c>
      <c r="K93" s="8">
        <v>47.465620290487436</v>
      </c>
      <c r="L93" s="5" t="s">
        <v>266</v>
      </c>
    </row>
    <row r="94" spans="1:12" x14ac:dyDescent="0.25">
      <c r="A94" s="5" t="s">
        <v>109</v>
      </c>
      <c r="B94" s="5" t="s">
        <v>190</v>
      </c>
      <c r="C94" s="9">
        <v>1994</v>
      </c>
      <c r="D94" s="6" t="s">
        <v>174</v>
      </c>
      <c r="E94" s="8">
        <v>39.913691442043849</v>
      </c>
      <c r="F94" s="7">
        <v>44.398660783676007</v>
      </c>
      <c r="G94" s="7">
        <v>44.469096607097377</v>
      </c>
      <c r="H94" s="7">
        <v>42.927149610939075</v>
      </c>
      <c r="I94">
        <v>4.2934627129869201</v>
      </c>
      <c r="J94">
        <v>0.78387545923675495</v>
      </c>
      <c r="K94" s="8">
        <v>45.447000707303829</v>
      </c>
      <c r="L94" s="5" t="s">
        <v>267</v>
      </c>
    </row>
    <row r="95" spans="1:12" x14ac:dyDescent="0.25">
      <c r="A95" s="5" t="s">
        <v>158</v>
      </c>
      <c r="B95" s="5" t="s">
        <v>190</v>
      </c>
      <c r="C95" s="9">
        <v>1978</v>
      </c>
      <c r="D95" s="6" t="s">
        <v>174</v>
      </c>
      <c r="E95" s="8">
        <v>44.143372006291948</v>
      </c>
      <c r="F95" s="7">
        <v>43.680350724689617</v>
      </c>
      <c r="G95" s="7">
        <v>46.385519499800274</v>
      </c>
      <c r="H95" s="7">
        <v>44.736414076927275</v>
      </c>
      <c r="I95">
        <v>6.293925404580742</v>
      </c>
      <c r="J95">
        <v>1.1491083064479004</v>
      </c>
      <c r="K95" s="8">
        <v>46.917150987410629</v>
      </c>
      <c r="L95" s="5" t="s">
        <v>192</v>
      </c>
    </row>
    <row r="96" spans="1:12" x14ac:dyDescent="0.25">
      <c r="A96" s="5" t="s">
        <v>111</v>
      </c>
      <c r="B96" s="5" t="s">
        <v>190</v>
      </c>
      <c r="C96" s="9">
        <v>1996</v>
      </c>
      <c r="D96" s="6" t="s">
        <v>174</v>
      </c>
      <c r="E96" s="8">
        <v>36.434321534566813</v>
      </c>
      <c r="F96" s="7">
        <v>41.602368465975538</v>
      </c>
      <c r="G96" s="7">
        <v>44.52046142116594</v>
      </c>
      <c r="H96" s="7">
        <v>40.852383807236095</v>
      </c>
      <c r="I96">
        <v>4.6991336564611146</v>
      </c>
      <c r="J96">
        <v>0.85794050145849476</v>
      </c>
      <c r="K96" s="8">
        <v>43.952252791612601</v>
      </c>
      <c r="L96" s="5" t="s">
        <v>268</v>
      </c>
    </row>
    <row r="97" spans="1:12" x14ac:dyDescent="0.25">
      <c r="A97" s="5" t="s">
        <v>113</v>
      </c>
      <c r="B97" s="5" t="s">
        <v>190</v>
      </c>
      <c r="C97" s="9">
        <v>1978</v>
      </c>
      <c r="D97" s="6" t="s">
        <v>174</v>
      </c>
      <c r="E97" s="8">
        <v>46.481251382010974</v>
      </c>
      <c r="F97" s="7">
        <v>47.220672476729817</v>
      </c>
      <c r="G97" s="7">
        <v>48.331787109140599</v>
      </c>
      <c r="H97" s="7">
        <v>47.344570322627135</v>
      </c>
      <c r="I97">
        <v>4.3572339971546583</v>
      </c>
      <c r="J97">
        <v>0.79551844952333572</v>
      </c>
      <c r="K97" s="8">
        <v>46.623365413291729</v>
      </c>
      <c r="L97" s="5" t="s">
        <v>269</v>
      </c>
    </row>
    <row r="98" spans="1:12" x14ac:dyDescent="0.25">
      <c r="A98" s="5" t="s">
        <v>114</v>
      </c>
      <c r="B98" s="5" t="s">
        <v>190</v>
      </c>
      <c r="C98" s="9">
        <v>1977</v>
      </c>
      <c r="D98" s="6" t="s">
        <v>174</v>
      </c>
      <c r="E98" s="8">
        <v>43.550924475628086</v>
      </c>
      <c r="F98" s="7">
        <v>49.785575573068769</v>
      </c>
      <c r="G98" s="7">
        <v>52.112807367167726</v>
      </c>
      <c r="H98" s="7">
        <v>48.483102471954858</v>
      </c>
      <c r="I98">
        <v>4.6537670324819427</v>
      </c>
      <c r="J98">
        <v>0.8496577270214124</v>
      </c>
      <c r="K98" s="8">
        <v>44.455606532671567</v>
      </c>
      <c r="L98" s="5" t="s">
        <v>270</v>
      </c>
    </row>
    <row r="99" spans="1:12" x14ac:dyDescent="0.25">
      <c r="A99" s="5" t="s">
        <v>117</v>
      </c>
      <c r="B99" s="5" t="s">
        <v>190</v>
      </c>
      <c r="C99" s="9">
        <v>2008</v>
      </c>
      <c r="D99" s="6" t="s">
        <v>174</v>
      </c>
      <c r="E99" s="8">
        <v>35.94391424516332</v>
      </c>
      <c r="F99" s="7">
        <v>42.219493959146106</v>
      </c>
      <c r="G99" s="7">
        <v>43.883193828550034</v>
      </c>
      <c r="H99" s="7">
        <v>40.682200677619825</v>
      </c>
      <c r="I99">
        <v>6.342722493313234</v>
      </c>
      <c r="J99">
        <v>1.1580173951943562</v>
      </c>
      <c r="K99" s="8">
        <v>42.948917502241038</v>
      </c>
      <c r="L99" s="5" t="s">
        <v>271</v>
      </c>
    </row>
    <row r="100" spans="1:12" x14ac:dyDescent="0.25">
      <c r="A100" s="5" t="s">
        <v>160</v>
      </c>
      <c r="B100" s="5" t="s">
        <v>190</v>
      </c>
      <c r="C100" s="9" t="s">
        <v>192</v>
      </c>
      <c r="D100" s="6" t="s">
        <v>174</v>
      </c>
      <c r="E100" s="8">
        <v>41.99948664674006</v>
      </c>
      <c r="F100" s="7">
        <v>46.421661768962778</v>
      </c>
      <c r="G100" s="7">
        <v>47.147075329980268</v>
      </c>
      <c r="H100" s="7">
        <v>45.189407915227697</v>
      </c>
      <c r="I100">
        <v>6.2729351064335379</v>
      </c>
      <c r="J100">
        <v>1.1452760198532397</v>
      </c>
      <c r="K100" s="8">
        <v>45.428808114705198</v>
      </c>
      <c r="L100" s="5" t="s">
        <v>192</v>
      </c>
    </row>
    <row r="101" spans="1:12" x14ac:dyDescent="0.25">
      <c r="A101" s="5" t="s">
        <v>118</v>
      </c>
      <c r="B101" s="5" t="s">
        <v>190</v>
      </c>
      <c r="C101" s="9">
        <v>1976</v>
      </c>
      <c r="D101" s="6" t="s">
        <v>174</v>
      </c>
      <c r="E101" s="8">
        <v>39.27699925264276</v>
      </c>
      <c r="F101" s="7">
        <v>41.358011996589582</v>
      </c>
      <c r="G101" s="7">
        <v>46.201785787448927</v>
      </c>
      <c r="H101" s="7">
        <v>42.278932345560428</v>
      </c>
      <c r="I101">
        <v>4.3716881596222796</v>
      </c>
      <c r="J101">
        <v>0.79815740646778932</v>
      </c>
      <c r="K101" s="8">
        <v>44.250288616748207</v>
      </c>
      <c r="L101" s="5" t="s">
        <v>272</v>
      </c>
    </row>
    <row r="102" spans="1:12" x14ac:dyDescent="0.25">
      <c r="A102" s="5" t="s">
        <v>119</v>
      </c>
      <c r="B102" s="5" t="s">
        <v>190</v>
      </c>
      <c r="C102" s="9">
        <v>2000</v>
      </c>
      <c r="D102" s="6" t="s">
        <v>174</v>
      </c>
      <c r="E102" s="8">
        <v>41.776422124212147</v>
      </c>
      <c r="F102" s="7">
        <v>43.078824018389319</v>
      </c>
      <c r="G102" s="7">
        <v>54.419648087759946</v>
      </c>
      <c r="H102" s="7">
        <v>46.424964743453806</v>
      </c>
      <c r="I102">
        <v>7.0032112903281645</v>
      </c>
      <c r="J102">
        <v>1.2786055995625323</v>
      </c>
      <c r="K102" s="8">
        <v>45.9550821973287</v>
      </c>
      <c r="L102" s="5" t="s">
        <v>273</v>
      </c>
    </row>
    <row r="103" spans="1:12" x14ac:dyDescent="0.25">
      <c r="A103" s="5" t="s">
        <v>161</v>
      </c>
      <c r="B103" s="5" t="s">
        <v>190</v>
      </c>
      <c r="C103" s="9" t="s">
        <v>192</v>
      </c>
      <c r="D103" s="6" t="s">
        <v>174</v>
      </c>
      <c r="E103" s="8">
        <v>39.202065391075408</v>
      </c>
      <c r="F103" s="7">
        <v>38.453685495183414</v>
      </c>
      <c r="G103" s="7">
        <v>46.492858518689985</v>
      </c>
      <c r="H103" s="7">
        <v>41.382869801649605</v>
      </c>
      <c r="I103">
        <v>5.4588722936816048</v>
      </c>
      <c r="J103">
        <v>0.99664916459646025</v>
      </c>
      <c r="K103" s="8">
        <v>42.645151018828201</v>
      </c>
      <c r="L103" s="5" t="s">
        <v>192</v>
      </c>
    </row>
    <row r="104" spans="1:12" x14ac:dyDescent="0.25">
      <c r="A104" s="5" t="s">
        <v>121</v>
      </c>
      <c r="B104" s="5" t="s">
        <v>190</v>
      </c>
      <c r="C104" s="9" t="s">
        <v>196</v>
      </c>
      <c r="D104" s="6" t="s">
        <v>174</v>
      </c>
      <c r="E104" s="8">
        <v>47.798075139159302</v>
      </c>
      <c r="F104" s="7">
        <v>47.488782721343696</v>
      </c>
      <c r="G104" s="7">
        <v>51.151755964523709</v>
      </c>
      <c r="H104" s="7">
        <v>48.812871275008909</v>
      </c>
      <c r="I104">
        <v>5.4407796828813684</v>
      </c>
      <c r="J104">
        <v>0.99334592090997653</v>
      </c>
      <c r="K104" s="8">
        <v>48.911042176775062</v>
      </c>
      <c r="L104" s="5" t="s">
        <v>274</v>
      </c>
    </row>
    <row r="105" spans="1:12" x14ac:dyDescent="0.25">
      <c r="A105" s="5" t="s">
        <v>163</v>
      </c>
      <c r="B105" s="5" t="s">
        <v>190</v>
      </c>
      <c r="C105" s="9" t="s">
        <v>196</v>
      </c>
      <c r="D105" s="6" t="s">
        <v>174</v>
      </c>
      <c r="E105" s="8">
        <v>53.756918043290376</v>
      </c>
      <c r="F105" s="7">
        <v>51.389253839727516</v>
      </c>
      <c r="G105" s="7">
        <v>57.263100120133174</v>
      </c>
      <c r="H105" s="7">
        <v>54.136424001050358</v>
      </c>
      <c r="I105">
        <v>4.3622821833218515</v>
      </c>
      <c r="J105">
        <v>0.79644011800275483</v>
      </c>
      <c r="K105" s="8">
        <v>51.799964254337965</v>
      </c>
      <c r="L105" s="5" t="s">
        <v>275</v>
      </c>
    </row>
    <row r="106" spans="1:12" x14ac:dyDescent="0.25">
      <c r="A106" s="5" t="s">
        <v>63</v>
      </c>
      <c r="B106" s="5" t="s">
        <v>190</v>
      </c>
      <c r="C106" s="9">
        <v>1991</v>
      </c>
      <c r="D106" s="6" t="s">
        <v>174</v>
      </c>
      <c r="E106" s="8">
        <v>26.937068190877589</v>
      </c>
      <c r="F106" s="7">
        <v>37.246598744801929</v>
      </c>
      <c r="G106" s="7">
        <v>42.334860915069733</v>
      </c>
      <c r="H106" s="7">
        <v>35.506175950249748</v>
      </c>
      <c r="I106">
        <v>7.4258967831687528</v>
      </c>
      <c r="J106">
        <v>1.3557770592821918</v>
      </c>
      <c r="K106" s="8">
        <v>41.26791094967114</v>
      </c>
      <c r="L106" s="5" t="s">
        <v>192</v>
      </c>
    </row>
    <row r="107" spans="1:12" x14ac:dyDescent="0.25">
      <c r="A107" s="5" t="s">
        <v>124</v>
      </c>
      <c r="B107" s="5" t="s">
        <v>190</v>
      </c>
      <c r="C107" s="9">
        <v>2009</v>
      </c>
      <c r="D107" s="6" t="s">
        <v>174</v>
      </c>
      <c r="E107" s="8">
        <v>40.911744090682966</v>
      </c>
      <c r="F107" s="7">
        <v>48.960287422900876</v>
      </c>
      <c r="G107" s="7">
        <v>52.029083012505836</v>
      </c>
      <c r="H107" s="7">
        <v>47.30037150869655</v>
      </c>
      <c r="I107">
        <v>5.7278107927038091</v>
      </c>
      <c r="J107">
        <v>1.045750392095141</v>
      </c>
      <c r="K107" s="8">
        <v>47.573271027001432</v>
      </c>
      <c r="L107" s="5" t="s">
        <v>192</v>
      </c>
    </row>
    <row r="108" spans="1:12" x14ac:dyDescent="0.25">
      <c r="A108" s="5" t="s">
        <v>125</v>
      </c>
      <c r="B108" s="5" t="s">
        <v>190</v>
      </c>
      <c r="C108" s="9">
        <v>1982</v>
      </c>
      <c r="D108" s="6" t="s">
        <v>174</v>
      </c>
      <c r="E108" s="8">
        <v>40.439681119787593</v>
      </c>
      <c r="F108" s="7">
        <v>42.939583475269096</v>
      </c>
      <c r="G108" s="7">
        <v>52.053449044601692</v>
      </c>
      <c r="H108" s="7">
        <v>45.144237879886134</v>
      </c>
      <c r="I108">
        <v>6.5224297042678359</v>
      </c>
      <c r="J108">
        <v>1.1908272929230812</v>
      </c>
      <c r="K108" s="8">
        <v>47.404701761461531</v>
      </c>
      <c r="L108" s="5" t="s">
        <v>276</v>
      </c>
    </row>
    <row r="109" spans="1:12" x14ac:dyDescent="0.25">
      <c r="A109" s="5" t="s">
        <v>126</v>
      </c>
      <c r="B109" s="5" t="s">
        <v>190</v>
      </c>
      <c r="C109" s="9">
        <v>1988</v>
      </c>
      <c r="D109" s="6" t="s">
        <v>174</v>
      </c>
      <c r="E109" s="8">
        <v>39.674370427339518</v>
      </c>
      <c r="F109" s="7">
        <v>40.393501721543252</v>
      </c>
      <c r="G109" s="7">
        <v>45.484151786492305</v>
      </c>
      <c r="H109" s="7">
        <v>41.850674645125025</v>
      </c>
      <c r="I109">
        <v>3.7599834692387986</v>
      </c>
      <c r="J109">
        <v>0.68647592064954055</v>
      </c>
      <c r="K109" s="8">
        <v>42.590462197206072</v>
      </c>
      <c r="L109" s="5" t="s">
        <v>248</v>
      </c>
    </row>
    <row r="110" spans="1:12" x14ac:dyDescent="0.25">
      <c r="A110" s="5" t="s">
        <v>130</v>
      </c>
      <c r="B110" s="5" t="s">
        <v>190</v>
      </c>
      <c r="C110" s="9">
        <v>1983</v>
      </c>
      <c r="D110" s="6" t="s">
        <v>174</v>
      </c>
      <c r="E110" s="8">
        <v>44.594209321164122</v>
      </c>
      <c r="F110" s="7">
        <v>44.410295880223977</v>
      </c>
      <c r="G110" s="7">
        <v>50.309504444629667</v>
      </c>
      <c r="H110" s="7">
        <v>46.438003215339258</v>
      </c>
      <c r="I110">
        <v>4.5727197300904479</v>
      </c>
      <c r="J110">
        <v>0.8348605817731577</v>
      </c>
      <c r="K110" s="8">
        <v>44.801154053347005</v>
      </c>
      <c r="L110" s="5" t="s">
        <v>192</v>
      </c>
    </row>
    <row r="111" spans="1:12" x14ac:dyDescent="0.25">
      <c r="A111" s="5" t="s">
        <v>133</v>
      </c>
      <c r="B111" s="5" t="s">
        <v>190</v>
      </c>
      <c r="C111" s="9">
        <v>2005</v>
      </c>
      <c r="D111" s="6" t="s">
        <v>174</v>
      </c>
      <c r="E111" s="8">
        <v>41.483612138462412</v>
      </c>
      <c r="F111" s="7">
        <v>47.378666550124457</v>
      </c>
      <c r="G111" s="7">
        <v>49.7412990528411</v>
      </c>
      <c r="H111" s="7">
        <v>46.201192580475983</v>
      </c>
      <c r="I111">
        <v>5.4150004316730485</v>
      </c>
      <c r="J111">
        <v>0.98863929510918014</v>
      </c>
      <c r="K111" s="8">
        <v>44.918723920169036</v>
      </c>
      <c r="L111" s="5" t="s">
        <v>192</v>
      </c>
    </row>
    <row r="112" spans="1:12" x14ac:dyDescent="0.25">
      <c r="A112" s="5" t="s">
        <v>134</v>
      </c>
      <c r="B112" s="5" t="s">
        <v>190</v>
      </c>
      <c r="C112" s="9">
        <v>2003</v>
      </c>
      <c r="D112" s="6" t="s">
        <v>174</v>
      </c>
      <c r="E112" s="8">
        <v>49.688137642078068</v>
      </c>
      <c r="F112" s="7">
        <v>41.661441052251675</v>
      </c>
      <c r="G112" s="7">
        <v>50.544946122571979</v>
      </c>
      <c r="H112" s="7">
        <v>47.298174938967243</v>
      </c>
      <c r="I112">
        <v>5.6154962240129755</v>
      </c>
      <c r="J112">
        <v>1.0252446511589968</v>
      </c>
      <c r="K112" s="8">
        <v>47.807825995287466</v>
      </c>
      <c r="L112" s="5" t="s">
        <v>277</v>
      </c>
    </row>
    <row r="113" spans="1:12" x14ac:dyDescent="0.25">
      <c r="A113" s="5" t="s">
        <v>53</v>
      </c>
      <c r="B113" s="5" t="s">
        <v>190</v>
      </c>
      <c r="C113" s="9" t="s">
        <v>196</v>
      </c>
      <c r="D113" s="6" t="s">
        <v>174</v>
      </c>
      <c r="E113" s="8">
        <v>46.183785404371143</v>
      </c>
      <c r="F113" s="7">
        <v>49.41004014293781</v>
      </c>
      <c r="G113" s="7">
        <v>52.139195391075091</v>
      </c>
      <c r="H113" s="7">
        <v>49.244340312794684</v>
      </c>
      <c r="I113">
        <v>4.8645182355298706</v>
      </c>
      <c r="J113">
        <v>0.88813545633164626</v>
      </c>
      <c r="K113" s="8">
        <v>46.892474528579498</v>
      </c>
      <c r="L113" s="5" t="s">
        <v>192</v>
      </c>
    </row>
    <row r="114" spans="1:12" x14ac:dyDescent="0.25">
      <c r="A114" s="5" t="s">
        <v>136</v>
      </c>
      <c r="B114" s="5" t="s">
        <v>190</v>
      </c>
      <c r="C114" s="9">
        <v>1997</v>
      </c>
      <c r="D114" s="6" t="s">
        <v>174</v>
      </c>
      <c r="E114" s="8">
        <v>40.370704731884622</v>
      </c>
      <c r="F114" s="7">
        <v>50.04907184187654</v>
      </c>
      <c r="G114" s="7">
        <v>54.097258529706451</v>
      </c>
      <c r="H114" s="7">
        <v>48.172345034489204</v>
      </c>
      <c r="I114">
        <v>6.3871055697692682</v>
      </c>
      <c r="J114">
        <v>1.1661205992431716</v>
      </c>
      <c r="K114" s="8">
        <v>43.776307054472433</v>
      </c>
      <c r="L114" s="5" t="s">
        <v>278</v>
      </c>
    </row>
    <row r="115" spans="1:12" x14ac:dyDescent="0.25">
      <c r="A115" s="5" t="s">
        <v>139</v>
      </c>
      <c r="B115" s="5" t="s">
        <v>200</v>
      </c>
      <c r="C115" s="9"/>
      <c r="D115" s="6" t="s">
        <v>178</v>
      </c>
      <c r="E115" s="8">
        <v>31.130026455026449</v>
      </c>
      <c r="F115" s="7">
        <v>47.337469702741551</v>
      </c>
      <c r="G115" s="7">
        <v>49.87962659219442</v>
      </c>
      <c r="H115" s="7">
        <v>42.78237424998747</v>
      </c>
      <c r="I115">
        <v>10.545744461991649</v>
      </c>
      <c r="J115">
        <v>1.9253807091726693</v>
      </c>
      <c r="K115" s="8">
        <v>42.155961332314298</v>
      </c>
      <c r="L115" s="5" t="s">
        <v>279</v>
      </c>
    </row>
    <row r="116" spans="1:12" x14ac:dyDescent="0.25">
      <c r="A116" s="5" t="s">
        <v>179</v>
      </c>
      <c r="B116" s="5" t="s">
        <v>200</v>
      </c>
      <c r="C116" s="9"/>
      <c r="D116" s="6" t="s">
        <v>178</v>
      </c>
      <c r="E116" s="8">
        <v>47.325917892912699</v>
      </c>
      <c r="F116" s="7">
        <v>44.697065953720156</v>
      </c>
      <c r="G116" s="7">
        <v>41.787733421102665</v>
      </c>
      <c r="H116" s="7">
        <v>44.603572422578509</v>
      </c>
      <c r="I116">
        <v>5.6624887126078187</v>
      </c>
      <c r="J116">
        <v>1.0338242665045634</v>
      </c>
      <c r="K116" s="8">
        <v>44.947488633594865</v>
      </c>
      <c r="L116" s="5"/>
    </row>
    <row r="117" spans="1:12" x14ac:dyDescent="0.25">
      <c r="A117" s="5" t="s">
        <v>140</v>
      </c>
      <c r="B117" s="5" t="s">
        <v>200</v>
      </c>
      <c r="C117" s="9"/>
      <c r="D117" s="6" t="s">
        <v>178</v>
      </c>
      <c r="E117" s="8">
        <v>22.171504572246167</v>
      </c>
      <c r="F117" s="7">
        <v>39.392534914738008</v>
      </c>
      <c r="G117" s="7">
        <v>41.056221781048244</v>
      </c>
      <c r="H117" s="7">
        <v>34.206753756010805</v>
      </c>
      <c r="I117">
        <v>9.9454234129719623</v>
      </c>
      <c r="J117">
        <v>1.8157775824082536</v>
      </c>
      <c r="K117" s="8">
        <v>40.3136237350733</v>
      </c>
      <c r="L117" s="5"/>
    </row>
    <row r="118" spans="1:12" x14ac:dyDescent="0.25">
      <c r="A118" s="5" t="s">
        <v>142</v>
      </c>
      <c r="B118" s="5" t="s">
        <v>190</v>
      </c>
      <c r="C118" s="9">
        <v>1976</v>
      </c>
      <c r="D118" s="6" t="s">
        <v>178</v>
      </c>
      <c r="E118" s="8">
        <v>34.080372344710582</v>
      </c>
      <c r="F118" s="7">
        <v>47.265560502120572</v>
      </c>
      <c r="G118" s="7">
        <v>53.23678002899976</v>
      </c>
      <c r="H118" s="7">
        <v>44.860904291943633</v>
      </c>
      <c r="I118">
        <v>8.8046484898558308</v>
      </c>
      <c r="J118">
        <v>1.6075015295992781</v>
      </c>
      <c r="K118" s="8">
        <v>42.028195362064828</v>
      </c>
      <c r="L118" s="5" t="s">
        <v>192</v>
      </c>
    </row>
    <row r="119" spans="1:12" x14ac:dyDescent="0.25">
      <c r="A119" s="5" t="s">
        <v>105</v>
      </c>
      <c r="B119" s="5" t="s">
        <v>200</v>
      </c>
      <c r="C119" s="9"/>
      <c r="D119" s="6" t="s">
        <v>178</v>
      </c>
      <c r="E119" s="8">
        <v>46.195170760322227</v>
      </c>
      <c r="F119" s="7">
        <v>47.460488855805991</v>
      </c>
      <c r="G119" s="7">
        <v>38.550693897459347</v>
      </c>
      <c r="H119" s="7">
        <v>44.068784504529191</v>
      </c>
      <c r="I119">
        <v>5.6025103630165871</v>
      </c>
      <c r="J119">
        <v>1.0228737681602138</v>
      </c>
      <c r="K119" s="8">
        <v>45.694539508949099</v>
      </c>
      <c r="L119" s="5"/>
    </row>
    <row r="120" spans="1:12" x14ac:dyDescent="0.25">
      <c r="A120" s="5" t="s">
        <v>166</v>
      </c>
      <c r="B120" s="5" t="s">
        <v>280</v>
      </c>
      <c r="C120" s="9"/>
      <c r="D120" s="6" t="s">
        <v>178</v>
      </c>
      <c r="E120" s="8">
        <v>45.021343150943665</v>
      </c>
      <c r="F120" s="7">
        <v>44.615494396543696</v>
      </c>
      <c r="G120" s="7">
        <v>43.420893664845281</v>
      </c>
      <c r="H120" s="7">
        <v>44.352577070777549</v>
      </c>
      <c r="I120">
        <v>4.2685414744986261</v>
      </c>
      <c r="J120">
        <v>0.77932548440975347</v>
      </c>
      <c r="K120" s="8">
        <v>44.72582985008313</v>
      </c>
      <c r="L120" s="5"/>
    </row>
    <row r="121" spans="1:12" x14ac:dyDescent="0.25">
      <c r="A121" s="5" t="s">
        <v>100</v>
      </c>
      <c r="B121" s="5" t="s">
        <v>200</v>
      </c>
      <c r="C121" s="9"/>
      <c r="D121" s="6" t="s">
        <v>178</v>
      </c>
      <c r="E121" s="8">
        <v>58.359374376730422</v>
      </c>
      <c r="F121" s="7">
        <v>50.728048206457842</v>
      </c>
      <c r="G121" s="7">
        <v>35.59063879014618</v>
      </c>
      <c r="H121" s="7">
        <v>48.226020457778155</v>
      </c>
      <c r="I121">
        <v>11.226422116099416</v>
      </c>
      <c r="J121">
        <v>2.0496548776875101</v>
      </c>
      <c r="K121" s="8">
        <v>46.166037627232733</v>
      </c>
      <c r="L121" s="5"/>
    </row>
    <row r="122" spans="1:12" x14ac:dyDescent="0.25">
      <c r="A122" s="5" t="s">
        <v>98</v>
      </c>
      <c r="B122" s="5" t="s">
        <v>280</v>
      </c>
      <c r="C122" s="9"/>
      <c r="D122" s="6" t="s">
        <v>178</v>
      </c>
      <c r="E122" s="8">
        <v>50.469710369310057</v>
      </c>
      <c r="F122" s="7">
        <v>43.914692950275217</v>
      </c>
      <c r="G122" s="7">
        <v>46.746589945275488</v>
      </c>
      <c r="H122" s="7">
        <v>47.043664421620257</v>
      </c>
      <c r="I122">
        <v>4.9720438380839145</v>
      </c>
      <c r="J122">
        <v>0.90776685567437454</v>
      </c>
      <c r="K122" s="8">
        <v>46.421095821202634</v>
      </c>
      <c r="L122" s="5"/>
    </row>
    <row r="123" spans="1:12" x14ac:dyDescent="0.25">
      <c r="A123" s="5" t="s">
        <v>97</v>
      </c>
      <c r="B123" s="5" t="s">
        <v>200</v>
      </c>
      <c r="C123" s="9"/>
      <c r="D123" s="6" t="s">
        <v>178</v>
      </c>
      <c r="E123" s="8">
        <v>47.986439993698063</v>
      </c>
      <c r="F123" s="7">
        <v>47.560446775446778</v>
      </c>
      <c r="G123" s="7">
        <v>45.804396070938552</v>
      </c>
      <c r="H123" s="7">
        <v>47.1170942800278</v>
      </c>
      <c r="I123">
        <v>5.1761551688940619</v>
      </c>
      <c r="J123">
        <v>0.94503231571674684</v>
      </c>
      <c r="K123" s="8">
        <v>45.610283177305838</v>
      </c>
      <c r="L123" s="5"/>
    </row>
    <row r="124" spans="1:12" x14ac:dyDescent="0.25">
      <c r="A124" s="5" t="s">
        <v>180</v>
      </c>
      <c r="B124" s="5" t="s">
        <v>200</v>
      </c>
      <c r="C124" s="9"/>
      <c r="D124" s="6" t="s">
        <v>178</v>
      </c>
      <c r="E124" s="8">
        <v>49.039504846692651</v>
      </c>
      <c r="F124" s="7">
        <v>49.013805104217724</v>
      </c>
      <c r="G124" s="7">
        <v>51.351269327459804</v>
      </c>
      <c r="H124" s="7">
        <v>49.801526426123395</v>
      </c>
      <c r="I124">
        <v>6.9667796907056285</v>
      </c>
      <c r="J124">
        <v>1.2936985106705985</v>
      </c>
      <c r="K124" s="8">
        <v>46.279198639543573</v>
      </c>
      <c r="L124" s="5" t="s">
        <v>281</v>
      </c>
    </row>
    <row r="125" spans="1:12" x14ac:dyDescent="0.25">
      <c r="A125" s="5" t="s">
        <v>88</v>
      </c>
      <c r="B125" s="5" t="s">
        <v>200</v>
      </c>
      <c r="C125" s="9"/>
      <c r="D125" s="6" t="s">
        <v>178</v>
      </c>
      <c r="E125" s="8">
        <v>45.522783940324963</v>
      </c>
      <c r="F125" s="7">
        <v>47.323839541819822</v>
      </c>
      <c r="G125" s="7">
        <v>47.182337025541202</v>
      </c>
      <c r="H125" s="7">
        <v>46.676320169228667</v>
      </c>
      <c r="I125">
        <v>4.2236401585861802</v>
      </c>
      <c r="J125">
        <v>0.77112766321411597</v>
      </c>
      <c r="K125" s="8">
        <v>45.113411621811764</v>
      </c>
      <c r="L125" s="5"/>
    </row>
    <row r="126" spans="1:12" x14ac:dyDescent="0.25">
      <c r="A126" s="5" t="s">
        <v>146</v>
      </c>
      <c r="B126" s="5" t="s">
        <v>280</v>
      </c>
      <c r="C126" s="9"/>
      <c r="D126" s="6" t="s">
        <v>178</v>
      </c>
      <c r="E126" s="8">
        <v>40.006785266407526</v>
      </c>
      <c r="F126" s="7">
        <v>47.596810393644503</v>
      </c>
      <c r="G126" s="7">
        <v>37.961506713557227</v>
      </c>
      <c r="H126" s="7">
        <v>41.855034124536424</v>
      </c>
      <c r="I126">
        <v>9.4243105811405083</v>
      </c>
      <c r="J126">
        <v>1.7500505404504549</v>
      </c>
      <c r="K126" s="8">
        <v>45.151089958610235</v>
      </c>
      <c r="L126" s="5"/>
    </row>
    <row r="127" spans="1:12" x14ac:dyDescent="0.25">
      <c r="A127" s="5" t="s">
        <v>96</v>
      </c>
      <c r="B127" s="5" t="s">
        <v>200</v>
      </c>
      <c r="C127" s="9"/>
      <c r="D127" s="6" t="s">
        <v>178</v>
      </c>
      <c r="E127" s="8">
        <v>26.771959034385976</v>
      </c>
      <c r="F127" s="7">
        <v>48.361921016530758</v>
      </c>
      <c r="G127" s="7">
        <v>46.561453345435325</v>
      </c>
      <c r="H127" s="7">
        <v>40.565111132117352</v>
      </c>
      <c r="I127">
        <v>11.325134018166819</v>
      </c>
      <c r="J127">
        <v>2.0676771228396964</v>
      </c>
      <c r="K127" s="8">
        <v>44.372138965552637</v>
      </c>
      <c r="L127" s="5"/>
    </row>
    <row r="128" spans="1:12" x14ac:dyDescent="0.25">
      <c r="A128" s="5" t="s">
        <v>94</v>
      </c>
      <c r="B128" s="5" t="s">
        <v>200</v>
      </c>
      <c r="C128" s="9"/>
      <c r="D128" s="6" t="s">
        <v>178</v>
      </c>
      <c r="E128" s="8">
        <v>27.898212653647438</v>
      </c>
      <c r="F128" s="7">
        <v>41.272464467029849</v>
      </c>
      <c r="G128" s="7">
        <v>41.539945246940491</v>
      </c>
      <c r="H128" s="7">
        <v>36.903540789205927</v>
      </c>
      <c r="I128">
        <v>8.7479458473457612</v>
      </c>
      <c r="J128">
        <v>1.5971490908083059</v>
      </c>
      <c r="K128" s="8">
        <v>42.200434643221534</v>
      </c>
      <c r="L128" s="5"/>
    </row>
    <row r="129" spans="1:12" x14ac:dyDescent="0.25">
      <c r="A129" s="5" t="s">
        <v>92</v>
      </c>
      <c r="B129" s="5" t="s">
        <v>200</v>
      </c>
      <c r="C129" s="9"/>
      <c r="D129" s="6" t="s">
        <v>178</v>
      </c>
      <c r="E129" s="8">
        <v>49.052032052639909</v>
      </c>
      <c r="F129" s="7">
        <v>52.448070011025663</v>
      </c>
      <c r="G129" s="7">
        <v>52.128255040516663</v>
      </c>
      <c r="H129" s="7">
        <v>51.209452368060738</v>
      </c>
      <c r="I129">
        <v>6.910504935343841</v>
      </c>
      <c r="J129">
        <v>1.2616798122795336</v>
      </c>
      <c r="K129" s="8">
        <v>46.909766242854637</v>
      </c>
      <c r="L129" s="5" t="s">
        <v>282</v>
      </c>
    </row>
    <row r="130" spans="1:12" x14ac:dyDescent="0.25">
      <c r="A130" s="5" t="s">
        <v>86</v>
      </c>
      <c r="B130" s="5" t="s">
        <v>280</v>
      </c>
      <c r="C130" s="9"/>
      <c r="D130" s="6" t="s">
        <v>178</v>
      </c>
      <c r="E130" s="8">
        <v>36.44930768147087</v>
      </c>
      <c r="F130" s="7">
        <v>43.163837268438463</v>
      </c>
      <c r="G130" s="7">
        <v>45.68511448693333</v>
      </c>
      <c r="H130" s="7">
        <v>41.76608647894755</v>
      </c>
      <c r="I130">
        <v>7.6051897457436093</v>
      </c>
      <c r="J130">
        <v>1.3885113259502513</v>
      </c>
      <c r="K130" s="8">
        <v>45.097806595034662</v>
      </c>
      <c r="L130" s="5"/>
    </row>
    <row r="131" spans="1:12" x14ac:dyDescent="0.25">
      <c r="A131" s="5" t="s">
        <v>181</v>
      </c>
      <c r="B131" s="5" t="s">
        <v>200</v>
      </c>
      <c r="C131" s="9"/>
      <c r="D131" s="6" t="s">
        <v>178</v>
      </c>
      <c r="E131" s="8">
        <v>41.946732792297311</v>
      </c>
      <c r="F131" s="7">
        <v>47.892393924865516</v>
      </c>
      <c r="G131" s="7">
        <v>51.347561293812895</v>
      </c>
      <c r="H131" s="7">
        <v>47.062229336991912</v>
      </c>
      <c r="I131">
        <v>5.6487618933935861</v>
      </c>
      <c r="J131">
        <v>1.0313181036624197</v>
      </c>
      <c r="K131" s="8">
        <v>45.752543756903769</v>
      </c>
      <c r="L131" s="5"/>
    </row>
    <row r="132" spans="1:12" x14ac:dyDescent="0.25">
      <c r="A132" s="5" t="s">
        <v>110</v>
      </c>
      <c r="B132" s="5" t="s">
        <v>200</v>
      </c>
      <c r="C132" s="9"/>
      <c r="D132" s="6" t="s">
        <v>178</v>
      </c>
      <c r="E132" s="8">
        <v>50.074695782706719</v>
      </c>
      <c r="F132" s="7">
        <v>48.319478251327766</v>
      </c>
      <c r="G132" s="7">
        <v>48.204996673610438</v>
      </c>
      <c r="H132" s="7">
        <v>48.866390235881646</v>
      </c>
      <c r="I132">
        <v>4.1739779185080392</v>
      </c>
      <c r="J132">
        <v>0.76206062016510434</v>
      </c>
      <c r="K132" s="8">
        <v>45.881093794905574</v>
      </c>
      <c r="L132" s="5"/>
    </row>
    <row r="133" spans="1:12" x14ac:dyDescent="0.25">
      <c r="A133" s="5" t="s">
        <v>127</v>
      </c>
      <c r="B133" s="5" t="s">
        <v>200</v>
      </c>
      <c r="C133" s="9"/>
      <c r="D133" s="6" t="s">
        <v>178</v>
      </c>
      <c r="E133" s="8">
        <v>50.651063175048975</v>
      </c>
      <c r="F133" s="7">
        <v>53.062824439595673</v>
      </c>
      <c r="G133" s="7">
        <v>49.210973964974812</v>
      </c>
      <c r="H133" s="7">
        <v>50.974953859873153</v>
      </c>
      <c r="I133">
        <v>5.578916867040177</v>
      </c>
      <c r="J133">
        <v>1.0185662048413182</v>
      </c>
      <c r="K133" s="8">
        <v>45.560339398547967</v>
      </c>
      <c r="L133" s="5"/>
    </row>
    <row r="134" spans="1:12" x14ac:dyDescent="0.25">
      <c r="A134" s="5" t="s">
        <v>132</v>
      </c>
      <c r="B134" s="5" t="s">
        <v>200</v>
      </c>
      <c r="C134" s="9"/>
      <c r="D134" s="6" t="s">
        <v>178</v>
      </c>
      <c r="E134" s="8">
        <v>44.7800227124375</v>
      </c>
      <c r="F134" s="7">
        <v>40.293540495622892</v>
      </c>
      <c r="G134" s="7">
        <v>38.620385740134736</v>
      </c>
      <c r="H134" s="7">
        <v>41.23131631606504</v>
      </c>
      <c r="I134">
        <v>6.4347866280514463</v>
      </c>
      <c r="J134">
        <v>1.1748259296387942</v>
      </c>
      <c r="K134" s="8">
        <v>45.733686075066508</v>
      </c>
      <c r="L134" s="5"/>
    </row>
    <row r="135" spans="1:12" x14ac:dyDescent="0.25">
      <c r="A135" s="5" t="s">
        <v>108</v>
      </c>
      <c r="B135" s="5" t="s">
        <v>200</v>
      </c>
      <c r="C135" s="9"/>
      <c r="D135" s="6" t="s">
        <v>178</v>
      </c>
      <c r="E135" s="8">
        <v>41.972732429194473</v>
      </c>
      <c r="F135" s="7">
        <v>47.843400079468594</v>
      </c>
      <c r="G135" s="7">
        <v>51.306931140754671</v>
      </c>
      <c r="H135" s="7">
        <v>47.041021216472579</v>
      </c>
      <c r="I135">
        <v>6.825679474838525</v>
      </c>
      <c r="J135">
        <v>1.246192872889692</v>
      </c>
      <c r="K135" s="8">
        <v>45.881030086514301</v>
      </c>
      <c r="L135" s="5"/>
    </row>
    <row r="136" spans="1:12" x14ac:dyDescent="0.25">
      <c r="A136" s="5" t="s">
        <v>182</v>
      </c>
      <c r="B136" s="5" t="s">
        <v>200</v>
      </c>
      <c r="C136" s="9"/>
      <c r="D136" s="6" t="s">
        <v>178</v>
      </c>
      <c r="E136" s="8">
        <v>42.506614478711256</v>
      </c>
      <c r="F136" s="7">
        <v>37.763300798610096</v>
      </c>
      <c r="G136" s="7">
        <v>36.114208621070489</v>
      </c>
      <c r="H136" s="7">
        <v>38.794707966130616</v>
      </c>
      <c r="I136">
        <v>8.0966407431732819</v>
      </c>
      <c r="J136">
        <v>1.4782375916837995</v>
      </c>
      <c r="K136" s="8">
        <v>44.386895555661305</v>
      </c>
      <c r="L136" s="5" t="s">
        <v>283</v>
      </c>
    </row>
    <row r="137" spans="1:12" x14ac:dyDescent="0.25">
      <c r="A137" s="5" t="s">
        <v>131</v>
      </c>
      <c r="B137" s="5" t="s">
        <v>200</v>
      </c>
      <c r="C137" s="9"/>
      <c r="D137" s="6" t="s">
        <v>178</v>
      </c>
      <c r="E137" s="8">
        <v>43.675992224803203</v>
      </c>
      <c r="F137" s="7">
        <v>44.49180254451975</v>
      </c>
      <c r="G137" s="7">
        <v>45.45266249520764</v>
      </c>
      <c r="H137" s="7">
        <v>44.540152421510193</v>
      </c>
      <c r="I137">
        <v>4.3037700015937697</v>
      </c>
      <c r="J137">
        <v>0.78575730406231747</v>
      </c>
      <c r="K137" s="8">
        <v>45.427518494006137</v>
      </c>
      <c r="L137" s="5"/>
    </row>
    <row r="138" spans="1:12" x14ac:dyDescent="0.25">
      <c r="A138" s="5" t="s">
        <v>123</v>
      </c>
      <c r="B138" s="5" t="s">
        <v>200</v>
      </c>
      <c r="C138" s="9"/>
      <c r="D138" s="6" t="s">
        <v>178</v>
      </c>
      <c r="E138" s="8">
        <v>40.468671284687524</v>
      </c>
      <c r="F138" s="7">
        <v>40.305458477194087</v>
      </c>
      <c r="G138" s="7">
        <v>38.936276816602664</v>
      </c>
      <c r="H138" s="7">
        <v>39.903468859494758</v>
      </c>
      <c r="I138">
        <v>3.1466700321432812</v>
      </c>
      <c r="J138">
        <v>0.57450071921012713</v>
      </c>
      <c r="K138" s="8">
        <v>43.986685964691027</v>
      </c>
      <c r="L138" s="5"/>
    </row>
    <row r="139" spans="1:12" x14ac:dyDescent="0.25">
      <c r="A139" s="5" t="s">
        <v>120</v>
      </c>
      <c r="B139" s="5" t="s">
        <v>200</v>
      </c>
      <c r="C139" s="9"/>
      <c r="D139" s="6" t="s">
        <v>178</v>
      </c>
      <c r="E139" s="8">
        <v>65.814183211957612</v>
      </c>
      <c r="F139" s="7">
        <v>48.870766378078514</v>
      </c>
      <c r="G139" s="7">
        <v>50.29198633075417</v>
      </c>
      <c r="H139" s="7">
        <v>54.992311973596799</v>
      </c>
      <c r="I139">
        <v>6.4152485818852263</v>
      </c>
      <c r="J139">
        <v>1.1712587867671886</v>
      </c>
      <c r="K139" s="8">
        <v>47.342746772672875</v>
      </c>
      <c r="L139" s="5"/>
    </row>
    <row r="140" spans="1:12" x14ac:dyDescent="0.25">
      <c r="A140" s="5" t="s">
        <v>137</v>
      </c>
      <c r="B140" s="5" t="s">
        <v>200</v>
      </c>
      <c r="C140" s="9"/>
      <c r="D140" s="6" t="s">
        <v>178</v>
      </c>
      <c r="E140" s="8">
        <v>46.203010000040493</v>
      </c>
      <c r="F140" s="7">
        <v>45.650428071374279</v>
      </c>
      <c r="G140" s="7">
        <v>48.906776880447794</v>
      </c>
      <c r="H140" s="7">
        <v>46.920071650620855</v>
      </c>
      <c r="I140">
        <v>4.0731692177965044</v>
      </c>
      <c r="J140">
        <v>0.74365555370760617</v>
      </c>
      <c r="K140" s="8">
        <v>45.057675340865963</v>
      </c>
      <c r="L140" s="5"/>
    </row>
    <row r="141" spans="1:12" x14ac:dyDescent="0.25">
      <c r="A141" s="5" t="s">
        <v>122</v>
      </c>
      <c r="B141" s="5" t="s">
        <v>200</v>
      </c>
      <c r="C141" s="9"/>
      <c r="D141" s="6" t="s">
        <v>178</v>
      </c>
      <c r="E141" s="8">
        <v>42.293650118723583</v>
      </c>
      <c r="F141" s="7">
        <v>48.074454566201169</v>
      </c>
      <c r="G141" s="7">
        <v>48.779299368915261</v>
      </c>
      <c r="H141" s="7">
        <v>46.382468017946678</v>
      </c>
      <c r="I141">
        <v>5.0686093867067559</v>
      </c>
      <c r="J141">
        <v>0.92539723209390523</v>
      </c>
      <c r="K141" s="8">
        <v>46.514193505467034</v>
      </c>
      <c r="L141" s="5"/>
    </row>
    <row r="142" spans="1:12" x14ac:dyDescent="0.25">
      <c r="A142" s="5" t="s">
        <v>116</v>
      </c>
      <c r="B142" s="5" t="s">
        <v>200</v>
      </c>
      <c r="C142" s="9"/>
      <c r="D142" s="6" t="s">
        <v>178</v>
      </c>
      <c r="E142" s="8">
        <v>46.353079095979432</v>
      </c>
      <c r="F142" s="7">
        <v>56.431186061638037</v>
      </c>
      <c r="G142" s="7">
        <v>58.742875686343723</v>
      </c>
      <c r="H142" s="7">
        <v>53.842380281320402</v>
      </c>
      <c r="I142">
        <v>6.8842079325299244</v>
      </c>
      <c r="J142">
        <v>1.2568786584008806</v>
      </c>
      <c r="K142" s="8">
        <v>46.970341966659028</v>
      </c>
      <c r="L142" s="5"/>
    </row>
    <row r="143" spans="1:12" x14ac:dyDescent="0.25">
      <c r="A143" s="5" t="s">
        <v>112</v>
      </c>
      <c r="B143" s="5" t="s">
        <v>200</v>
      </c>
      <c r="C143" s="9"/>
      <c r="D143" s="6" t="s">
        <v>178</v>
      </c>
      <c r="E143" s="8">
        <v>46.357569287176233</v>
      </c>
      <c r="F143" s="7">
        <v>49.525509690517893</v>
      </c>
      <c r="G143" s="7">
        <v>51.284804465818397</v>
      </c>
      <c r="H143" s="7">
        <v>49.055961147837507</v>
      </c>
      <c r="I143">
        <v>3.6896273708902396</v>
      </c>
      <c r="J143">
        <v>0.67363071327502133</v>
      </c>
      <c r="K143" s="8">
        <v>45.124681648290164</v>
      </c>
      <c r="L143" s="5"/>
    </row>
    <row r="144" spans="1:12" x14ac:dyDescent="0.25">
      <c r="A144" s="5" t="s">
        <v>183</v>
      </c>
      <c r="B144" s="5" t="s">
        <v>200</v>
      </c>
      <c r="C144" s="9"/>
      <c r="D144" s="6" t="s">
        <v>178</v>
      </c>
      <c r="E144" s="8">
        <v>40.754317417519623</v>
      </c>
      <c r="F144" s="7">
        <v>41.508937029583777</v>
      </c>
      <c r="G144" s="7">
        <v>43.044623196010917</v>
      </c>
      <c r="H144" s="7">
        <v>41.769292547704772</v>
      </c>
      <c r="I144">
        <v>4.2423690846065929</v>
      </c>
      <c r="J144">
        <v>0.77454708163385788</v>
      </c>
      <c r="K144" s="8">
        <v>49.942305133113507</v>
      </c>
      <c r="L144" s="5"/>
    </row>
    <row r="145" spans="1:12" x14ac:dyDescent="0.25">
      <c r="A145" s="5" t="s">
        <v>129</v>
      </c>
      <c r="B145" s="5" t="s">
        <v>200</v>
      </c>
      <c r="C145" s="9"/>
      <c r="D145" s="6" t="s">
        <v>178</v>
      </c>
      <c r="E145" s="8">
        <v>39.491102946275248</v>
      </c>
      <c r="F145" s="7">
        <v>47.274450266094476</v>
      </c>
      <c r="G145" s="7">
        <v>44.142850310070727</v>
      </c>
      <c r="H145" s="7">
        <v>43.636134507480143</v>
      </c>
      <c r="I145">
        <v>8.185237025924188</v>
      </c>
      <c r="J145">
        <v>1.4944129858750586</v>
      </c>
      <c r="K145" s="8">
        <v>44.901648068823398</v>
      </c>
      <c r="L145" s="5"/>
    </row>
    <row r="146" spans="1:12" x14ac:dyDescent="0.25">
      <c r="A146" s="5" t="s">
        <v>80</v>
      </c>
      <c r="B146" s="5" t="s">
        <v>200</v>
      </c>
      <c r="C146" s="9"/>
      <c r="D146" s="6" t="s">
        <v>178</v>
      </c>
      <c r="E146" s="8">
        <v>37.93307035072327</v>
      </c>
      <c r="F146" s="7">
        <v>50.242754223284841</v>
      </c>
      <c r="G146" s="7">
        <v>59.449197216639085</v>
      </c>
      <c r="H146" s="7">
        <v>49.208340596882401</v>
      </c>
      <c r="I146">
        <v>10.313950356209034</v>
      </c>
      <c r="J146">
        <v>1.8830610890280437</v>
      </c>
      <c r="K146" s="8">
        <v>44.149146347647331</v>
      </c>
      <c r="L146" s="5" t="s">
        <v>284</v>
      </c>
    </row>
    <row r="147" spans="1:12" x14ac:dyDescent="0.25">
      <c r="A147" s="5" t="s">
        <v>73</v>
      </c>
      <c r="B147" s="5" t="s">
        <v>200</v>
      </c>
      <c r="C147" s="9"/>
      <c r="D147" s="6" t="s">
        <v>178</v>
      </c>
      <c r="E147" s="8">
        <v>38.119774589681207</v>
      </c>
      <c r="F147" s="7">
        <v>41.240067761905877</v>
      </c>
      <c r="G147" s="7">
        <v>55.231435918975023</v>
      </c>
      <c r="H147" s="7">
        <v>44.863759423520698</v>
      </c>
      <c r="I147">
        <v>7.5137879741173705</v>
      </c>
      <c r="J147">
        <v>1.3718237219117091</v>
      </c>
      <c r="K147" s="8">
        <v>42.586491429441075</v>
      </c>
      <c r="L147" s="5" t="s">
        <v>285</v>
      </c>
    </row>
    <row r="148" spans="1:12" x14ac:dyDescent="0.25">
      <c r="A148" s="5" t="s">
        <v>148</v>
      </c>
      <c r="B148" s="5" t="s">
        <v>200</v>
      </c>
      <c r="C148" s="9"/>
      <c r="D148" s="6" t="s">
        <v>178</v>
      </c>
      <c r="E148" s="8">
        <v>42.436152367923917</v>
      </c>
      <c r="F148" s="7">
        <v>39.96676750627482</v>
      </c>
      <c r="G148" s="7">
        <v>42.280174582798104</v>
      </c>
      <c r="H148" s="7">
        <v>41.561031485665616</v>
      </c>
      <c r="I148">
        <v>7.3559746283016567</v>
      </c>
      <c r="J148">
        <v>1.343011078785499</v>
      </c>
      <c r="K148" s="8">
        <v>44.935988410662297</v>
      </c>
      <c r="L148" s="5"/>
    </row>
    <row r="149" spans="1:12" x14ac:dyDescent="0.25">
      <c r="A149" s="5" t="s">
        <v>76</v>
      </c>
      <c r="B149" s="5" t="s">
        <v>280</v>
      </c>
      <c r="C149" s="9"/>
      <c r="D149" s="6" t="s">
        <v>178</v>
      </c>
      <c r="E149" s="8">
        <v>42.110642348290945</v>
      </c>
      <c r="F149" s="7">
        <v>41.137532193827681</v>
      </c>
      <c r="G149" s="7">
        <v>43.900892982853897</v>
      </c>
      <c r="H149" s="7">
        <v>42.383022508324167</v>
      </c>
      <c r="I149">
        <v>5.8153933435686529</v>
      </c>
      <c r="J149">
        <v>1.0617407050126473</v>
      </c>
      <c r="K149" s="8">
        <v>45.190106236089434</v>
      </c>
      <c r="L149" s="5"/>
    </row>
    <row r="150" spans="1:12" x14ac:dyDescent="0.25">
      <c r="A150" s="5" t="s">
        <v>152</v>
      </c>
      <c r="B150" s="5" t="s">
        <v>190</v>
      </c>
      <c r="C150" s="9" t="s">
        <v>192</v>
      </c>
      <c r="D150" s="6" t="s">
        <v>178</v>
      </c>
      <c r="E150" s="8">
        <v>45.037305849850519</v>
      </c>
      <c r="F150" s="7">
        <v>39.020323523099378</v>
      </c>
      <c r="G150" s="7">
        <v>24.444444444444446</v>
      </c>
      <c r="H150" s="7">
        <v>36.167357939131442</v>
      </c>
      <c r="I150">
        <v>5.1739539066750417</v>
      </c>
      <c r="J150">
        <v>1.0788439672086594</v>
      </c>
      <c r="K150" s="8">
        <v>44.345343956663498</v>
      </c>
      <c r="L150" s="5" t="s">
        <v>192</v>
      </c>
    </row>
    <row r="151" spans="1:12" x14ac:dyDescent="0.25">
      <c r="A151" s="5" t="s">
        <v>87</v>
      </c>
      <c r="B151" s="5" t="s">
        <v>190</v>
      </c>
      <c r="C151" s="9">
        <v>2012</v>
      </c>
      <c r="D151" s="6" t="s">
        <v>178</v>
      </c>
      <c r="E151" s="8">
        <v>47.489603566995456</v>
      </c>
      <c r="F151" s="7">
        <v>50.770547771620464</v>
      </c>
      <c r="G151" s="7">
        <v>54.698981754457542</v>
      </c>
      <c r="H151" s="7">
        <v>50.986377697691154</v>
      </c>
      <c r="I151">
        <v>4.9391741323775031</v>
      </c>
      <c r="J151">
        <v>0.90176569591638867</v>
      </c>
      <c r="K151" s="8">
        <v>45.182960207751059</v>
      </c>
      <c r="L151" s="5" t="s">
        <v>192</v>
      </c>
    </row>
    <row r="152" spans="1:12" x14ac:dyDescent="0.25">
      <c r="A152" s="5" t="s">
        <v>95</v>
      </c>
      <c r="B152" s="5" t="s">
        <v>190</v>
      </c>
      <c r="C152" s="9">
        <v>1976</v>
      </c>
      <c r="D152" s="6" t="s">
        <v>178</v>
      </c>
      <c r="E152" s="8">
        <v>37.879201330561862</v>
      </c>
      <c r="F152" s="7">
        <v>36.544829553344258</v>
      </c>
      <c r="G152" s="7">
        <v>41.54472161239822</v>
      </c>
      <c r="H152" s="7">
        <v>38.656250832101442</v>
      </c>
      <c r="I152">
        <v>5.6806200093931905</v>
      </c>
      <c r="J152">
        <v>1.0371345732532864</v>
      </c>
      <c r="K152" s="8">
        <v>44.198723084194434</v>
      </c>
      <c r="L152" s="5" t="s">
        <v>286</v>
      </c>
    </row>
    <row r="153" spans="1:12" x14ac:dyDescent="0.25">
      <c r="A153" s="5" t="s">
        <v>184</v>
      </c>
      <c r="B153" s="5" t="s">
        <v>200</v>
      </c>
      <c r="C153" s="9"/>
      <c r="D153" s="6" t="s">
        <v>178</v>
      </c>
      <c r="E153" s="8">
        <v>25.937547073586103</v>
      </c>
      <c r="F153" s="7">
        <v>37.143782259969058</v>
      </c>
      <c r="G153" s="7">
        <v>52.061833587982946</v>
      </c>
      <c r="H153" s="7">
        <v>38.381054307179369</v>
      </c>
      <c r="I153">
        <v>11.689916257841602</v>
      </c>
      <c r="J153">
        <v>2.1342769432554078</v>
      </c>
      <c r="K153" s="8">
        <v>41.454834041815396</v>
      </c>
      <c r="L153" s="5"/>
    </row>
    <row r="154" spans="1:12" x14ac:dyDescent="0.25">
      <c r="A154" s="5" t="s">
        <v>155</v>
      </c>
      <c r="B154" s="5" t="s">
        <v>280</v>
      </c>
      <c r="C154" s="9"/>
      <c r="D154" s="6" t="s">
        <v>178</v>
      </c>
      <c r="E154" s="8">
        <v>46.298327506354077</v>
      </c>
      <c r="F154" s="7">
        <v>46.287458654621837</v>
      </c>
      <c r="G154" s="7">
        <v>46.481970951675933</v>
      </c>
      <c r="H154" s="7">
        <v>46.35591903755062</v>
      </c>
      <c r="I154">
        <v>5.8156769630768581</v>
      </c>
      <c r="J154">
        <v>1.0617924866134447</v>
      </c>
      <c r="K154" s="8">
        <v>45.714095466204526</v>
      </c>
      <c r="L154" s="5"/>
    </row>
    <row r="155" spans="1:12" x14ac:dyDescent="0.25">
      <c r="A155" s="5" t="s">
        <v>157</v>
      </c>
      <c r="B155" s="5" t="s">
        <v>200</v>
      </c>
      <c r="C155" s="9"/>
      <c r="D155" s="6" t="s">
        <v>178</v>
      </c>
      <c r="E155" s="8">
        <v>46.05857857953702</v>
      </c>
      <c r="F155" s="7">
        <v>48.599247989414188</v>
      </c>
      <c r="G155" s="7">
        <v>49.302657176415515</v>
      </c>
      <c r="H155" s="7">
        <v>47.986827915122241</v>
      </c>
      <c r="I155">
        <v>5.0246093651788399</v>
      </c>
      <c r="J155">
        <v>0.91736396398672115</v>
      </c>
      <c r="K155" s="8">
        <v>45.443507064573872</v>
      </c>
      <c r="L155" s="5"/>
    </row>
    <row r="156" spans="1:12" x14ac:dyDescent="0.25">
      <c r="A156" s="5" t="s">
        <v>150</v>
      </c>
      <c r="B156" s="5" t="s">
        <v>200</v>
      </c>
      <c r="C156" s="9"/>
      <c r="D156" s="6" t="s">
        <v>178</v>
      </c>
      <c r="E156" s="8">
        <v>48.52352722931991</v>
      </c>
      <c r="F156" s="7">
        <v>45.045402425416952</v>
      </c>
      <c r="G156" s="7">
        <v>47.904797461620305</v>
      </c>
      <c r="H156" s="7">
        <v>47.157909038785725</v>
      </c>
      <c r="I156">
        <v>6.4757699791499199</v>
      </c>
      <c r="J156">
        <v>1.1823084315983901</v>
      </c>
      <c r="K156" s="8">
        <v>45.333389139281699</v>
      </c>
      <c r="L156" s="5"/>
    </row>
    <row r="157" spans="1:12" x14ac:dyDescent="0.25">
      <c r="A157" s="5" t="s">
        <v>47</v>
      </c>
      <c r="B157" s="5" t="s">
        <v>200</v>
      </c>
      <c r="C157" s="9"/>
      <c r="D157" s="6" t="s">
        <v>178</v>
      </c>
      <c r="E157" s="8">
        <v>28.984359130302643</v>
      </c>
      <c r="F157" s="7">
        <v>46.584653142860539</v>
      </c>
      <c r="G157" s="7">
        <v>50.603902036879546</v>
      </c>
      <c r="H157" s="7">
        <v>42.057638103347578</v>
      </c>
      <c r="I157">
        <v>10.601276836730529</v>
      </c>
      <c r="J157">
        <v>1.9355194872781074</v>
      </c>
      <c r="K157" s="8">
        <v>42.181265632759334</v>
      </c>
      <c r="L157" s="5"/>
    </row>
    <row r="158" spans="1:12" x14ac:dyDescent="0.25">
      <c r="A158" s="5" t="s">
        <v>168</v>
      </c>
      <c r="B158" s="5" t="s">
        <v>190</v>
      </c>
      <c r="C158" s="9" t="s">
        <v>196</v>
      </c>
      <c r="D158" s="6" t="s">
        <v>178</v>
      </c>
      <c r="E158" s="8">
        <v>43.775468024200279</v>
      </c>
      <c r="F158" s="7">
        <v>39.681522560408176</v>
      </c>
      <c r="G158" s="7">
        <v>49.394096654680183</v>
      </c>
      <c r="H158" s="7">
        <v>44.283695746429544</v>
      </c>
      <c r="I158">
        <v>7.813613782274115</v>
      </c>
      <c r="J158">
        <v>1.426564174728264</v>
      </c>
      <c r="K158" s="8">
        <v>43.598124200973736</v>
      </c>
      <c r="L158" s="5" t="s">
        <v>287</v>
      </c>
    </row>
    <row r="159" spans="1:12" x14ac:dyDescent="0.25">
      <c r="A159" s="5" t="s">
        <v>69</v>
      </c>
      <c r="B159" s="5" t="s">
        <v>280</v>
      </c>
      <c r="C159" s="9"/>
      <c r="D159" s="6" t="s">
        <v>178</v>
      </c>
      <c r="E159" s="8">
        <v>45.295844005900932</v>
      </c>
      <c r="F159" s="7">
        <v>42.099270092330912</v>
      </c>
      <c r="G159" s="7">
        <v>44.67431121458371</v>
      </c>
      <c r="H159" s="7">
        <v>44.023141770938516</v>
      </c>
      <c r="I159">
        <v>7.2943405531832122</v>
      </c>
      <c r="J159">
        <v>1.3317582877010523</v>
      </c>
      <c r="K159" s="8">
        <v>45.582881516502141</v>
      </c>
      <c r="L159" s="5"/>
    </row>
    <row r="160" spans="1:12" x14ac:dyDescent="0.25">
      <c r="A160" s="5" t="s">
        <v>79</v>
      </c>
      <c r="B160" s="5" t="s">
        <v>190</v>
      </c>
      <c r="C160" s="9">
        <v>1974</v>
      </c>
      <c r="D160" s="6" t="s">
        <v>178</v>
      </c>
      <c r="E160" s="8">
        <v>38.845141689418462</v>
      </c>
      <c r="F160" s="7">
        <v>40.294037551241892</v>
      </c>
      <c r="G160" s="7">
        <v>48.50552388534328</v>
      </c>
      <c r="H160" s="7">
        <v>42.548234375334545</v>
      </c>
      <c r="I160">
        <v>5.8203131580969139</v>
      </c>
      <c r="J160">
        <v>1.062638936144604</v>
      </c>
      <c r="K160" s="8">
        <v>44.665712126026499</v>
      </c>
      <c r="L160" s="5" t="s">
        <v>192</v>
      </c>
    </row>
    <row r="161" spans="1:12" x14ac:dyDescent="0.25">
      <c r="A161" s="5" t="s">
        <v>67</v>
      </c>
      <c r="B161" s="5" t="s">
        <v>200</v>
      </c>
      <c r="C161" s="9"/>
      <c r="D161" s="6" t="s">
        <v>178</v>
      </c>
      <c r="E161" s="8">
        <v>26.532562854317099</v>
      </c>
      <c r="F161" s="7">
        <v>47.534211790050719</v>
      </c>
      <c r="G161" s="7">
        <v>49.084160356983283</v>
      </c>
      <c r="H161" s="7">
        <v>41.050311667117036</v>
      </c>
      <c r="I161">
        <v>11.105863093062606</v>
      </c>
      <c r="J161">
        <v>2.0276439122114951</v>
      </c>
      <c r="K161" s="8">
        <v>41.602585067858335</v>
      </c>
      <c r="L161" s="5"/>
    </row>
    <row r="162" spans="1:12" x14ac:dyDescent="0.25">
      <c r="A162" s="5" t="s">
        <v>56</v>
      </c>
      <c r="B162" s="5" t="s">
        <v>200</v>
      </c>
      <c r="C162" s="9"/>
      <c r="D162" s="6" t="s">
        <v>178</v>
      </c>
      <c r="E162" s="8">
        <v>46.042606701339579</v>
      </c>
      <c r="F162" s="7">
        <v>46.537416348317535</v>
      </c>
      <c r="G162" s="7">
        <v>46.785723763919378</v>
      </c>
      <c r="H162" s="7">
        <v>46.455248937858833</v>
      </c>
      <c r="I162">
        <v>3.3562609445501956</v>
      </c>
      <c r="J162">
        <v>0.61276660940124583</v>
      </c>
      <c r="K162" s="8">
        <v>45.562645671843569</v>
      </c>
      <c r="L162" s="5" t="s">
        <v>288</v>
      </c>
    </row>
    <row r="163" spans="1:12" x14ac:dyDescent="0.25">
      <c r="A163" s="5" t="s">
        <v>6</v>
      </c>
      <c r="B163" s="5" t="s">
        <v>190</v>
      </c>
      <c r="C163" s="9">
        <v>1988</v>
      </c>
      <c r="D163" s="6" t="s">
        <v>185</v>
      </c>
      <c r="E163" s="8">
        <v>45.149674182653783</v>
      </c>
      <c r="F163" s="7">
        <v>49.279353102823073</v>
      </c>
      <c r="G163" s="7">
        <v>52.712297320080232</v>
      </c>
      <c r="H163" s="7">
        <v>49.04710820185236</v>
      </c>
      <c r="I163">
        <v>7.1447982614805063</v>
      </c>
      <c r="J163">
        <v>1.3044557255455225</v>
      </c>
      <c r="K163" s="8">
        <v>49.128509050459662</v>
      </c>
      <c r="L163" s="5" t="s">
        <v>289</v>
      </c>
    </row>
    <row r="164" spans="1:12" x14ac:dyDescent="0.25">
      <c r="A164" s="5" t="s">
        <v>10</v>
      </c>
      <c r="B164" s="5" t="s">
        <v>190</v>
      </c>
      <c r="C164" s="9">
        <v>2010</v>
      </c>
      <c r="D164" s="6" t="s">
        <v>185</v>
      </c>
      <c r="E164" s="8">
        <v>52.135973946355705</v>
      </c>
      <c r="F164" s="7">
        <v>47.11495330641479</v>
      </c>
      <c r="G164" s="7">
        <v>52.00567332819908</v>
      </c>
      <c r="H164" s="7">
        <v>50.418866860323192</v>
      </c>
      <c r="I164">
        <v>5.8855034184564481</v>
      </c>
      <c r="J164">
        <v>1.0745409948541211</v>
      </c>
      <c r="K164" s="8">
        <v>47.243340326608802</v>
      </c>
      <c r="L164" s="5" t="s">
        <v>290</v>
      </c>
    </row>
    <row r="165" spans="1:12" x14ac:dyDescent="0.25">
      <c r="A165" s="5" t="s">
        <v>162</v>
      </c>
      <c r="B165" s="5" t="s">
        <v>190</v>
      </c>
      <c r="C165" s="9" t="s">
        <v>196</v>
      </c>
      <c r="D165" s="6" t="s">
        <v>185</v>
      </c>
      <c r="E165" s="8">
        <v>38.803206495706682</v>
      </c>
      <c r="F165" s="7">
        <v>38.030155607667346</v>
      </c>
      <c r="G165" s="7">
        <v>42.568570029287073</v>
      </c>
      <c r="H165" s="7">
        <v>39.80064404422037</v>
      </c>
      <c r="I165">
        <v>3.8081469339215932</v>
      </c>
      <c r="J165">
        <v>0.69526932600099722</v>
      </c>
      <c r="K165" s="8">
        <v>44.747116346610859</v>
      </c>
      <c r="L165" s="5" t="s">
        <v>291</v>
      </c>
    </row>
    <row r="166" spans="1:12" x14ac:dyDescent="0.25">
      <c r="A166" s="5" t="s">
        <v>23</v>
      </c>
      <c r="B166" s="5" t="s">
        <v>190</v>
      </c>
      <c r="C166" s="9">
        <v>2005</v>
      </c>
      <c r="D166" s="6" t="s">
        <v>185</v>
      </c>
      <c r="E166" s="8">
        <v>44.380177327848138</v>
      </c>
      <c r="F166" s="7">
        <v>47.054426487726793</v>
      </c>
      <c r="G166" s="7">
        <v>54.212096738906283</v>
      </c>
      <c r="H166" s="7">
        <v>48.548900184827069</v>
      </c>
      <c r="I166">
        <v>6.637683215708698</v>
      </c>
      <c r="J166">
        <v>1.2118696089390277</v>
      </c>
      <c r="K166" s="8">
        <v>49.680432172103771</v>
      </c>
      <c r="L166" s="5" t="s">
        <v>292</v>
      </c>
    </row>
    <row r="167" spans="1:12" x14ac:dyDescent="0.25">
      <c r="A167" s="5" t="s">
        <v>25</v>
      </c>
      <c r="B167" s="5" t="s">
        <v>190</v>
      </c>
      <c r="C167" s="9">
        <v>1974</v>
      </c>
      <c r="D167" s="6" t="s">
        <v>185</v>
      </c>
      <c r="E167" s="8">
        <v>49.236382008888</v>
      </c>
      <c r="F167" s="7">
        <v>37.788389919193897</v>
      </c>
      <c r="G167" s="7">
        <v>42.563950893188718</v>
      </c>
      <c r="H167" s="7">
        <v>43.196240940423536</v>
      </c>
      <c r="I167">
        <v>8.2163988999438331</v>
      </c>
      <c r="J167">
        <v>1.50010233965329</v>
      </c>
      <c r="K167" s="8">
        <v>45.190901605072497</v>
      </c>
      <c r="L167" s="5" t="s">
        <v>293</v>
      </c>
    </row>
    <row r="168" spans="1:12" x14ac:dyDescent="0.25">
      <c r="A168" s="5" t="s">
        <v>30</v>
      </c>
      <c r="B168" s="5" t="s">
        <v>190</v>
      </c>
      <c r="C168" s="9">
        <v>1975</v>
      </c>
      <c r="D168" s="6" t="s">
        <v>185</v>
      </c>
      <c r="E168" s="8">
        <v>43.718816965406297</v>
      </c>
      <c r="F168" s="7">
        <v>41.751633860373929</v>
      </c>
      <c r="G168" s="7">
        <v>45.821453106758717</v>
      </c>
      <c r="H168" s="7">
        <v>43.763967977512984</v>
      </c>
      <c r="I168">
        <v>3.9953514200305813</v>
      </c>
      <c r="J168">
        <v>0.72944803263701574</v>
      </c>
      <c r="K168" s="8">
        <v>46.032145041289503</v>
      </c>
      <c r="L168" s="5" t="s">
        <v>294</v>
      </c>
    </row>
    <row r="169" spans="1:12" x14ac:dyDescent="0.25">
      <c r="A169" s="5" t="s">
        <v>43</v>
      </c>
      <c r="B169" s="5" t="s">
        <v>190</v>
      </c>
      <c r="C169" s="9">
        <v>1973</v>
      </c>
      <c r="D169" s="6" t="s">
        <v>185</v>
      </c>
      <c r="E169" s="8">
        <v>53.322198303729046</v>
      </c>
      <c r="F169" s="7">
        <v>48.951925896081349</v>
      </c>
      <c r="G169" s="7">
        <v>48.511422397718881</v>
      </c>
      <c r="H169" s="7">
        <v>50.261848865843092</v>
      </c>
      <c r="I169">
        <v>6.4710437835215906</v>
      </c>
      <c r="J169">
        <v>1.1814455502794508</v>
      </c>
      <c r="K169" s="8">
        <v>47.424935073347704</v>
      </c>
      <c r="L169" s="5" t="s">
        <v>295</v>
      </c>
    </row>
    <row r="170" spans="1:12" x14ac:dyDescent="0.25">
      <c r="A170" s="5" t="s">
        <v>48</v>
      </c>
      <c r="B170" s="5" t="s">
        <v>190</v>
      </c>
      <c r="C170" s="9">
        <v>1973</v>
      </c>
      <c r="D170" s="6" t="s">
        <v>185</v>
      </c>
      <c r="E170" s="8">
        <v>44.378002766248741</v>
      </c>
      <c r="F170" s="7">
        <v>47.060610030448075</v>
      </c>
      <c r="G170" s="7">
        <v>48.469868347097602</v>
      </c>
      <c r="H170" s="7">
        <v>46.636160381264801</v>
      </c>
      <c r="I170">
        <v>4.5187838516806673</v>
      </c>
      <c r="J170">
        <v>0.82501328268519347</v>
      </c>
      <c r="K170" s="8">
        <v>46.557482800002298</v>
      </c>
      <c r="L170" s="5" t="s">
        <v>296</v>
      </c>
    </row>
    <row r="171" spans="1:12" ht="45" x14ac:dyDescent="0.25">
      <c r="A171" s="5" t="s">
        <v>54</v>
      </c>
      <c r="B171" s="5" t="s">
        <v>190</v>
      </c>
      <c r="C171" s="9">
        <v>1996</v>
      </c>
      <c r="D171" s="6" t="s">
        <v>185</v>
      </c>
      <c r="E171" s="8">
        <v>47.273006044173044</v>
      </c>
      <c r="F171" s="7">
        <v>44.584883121204776</v>
      </c>
      <c r="G171" s="7">
        <v>45.717779852747057</v>
      </c>
      <c r="H171" s="7">
        <v>45.858556339374957</v>
      </c>
      <c r="I171">
        <v>4.6044234997078313</v>
      </c>
      <c r="J171">
        <v>0.84064887169895364</v>
      </c>
      <c r="K171" s="8">
        <v>46.180197371852735</v>
      </c>
      <c r="L171" s="10" t="s">
        <v>297</v>
      </c>
    </row>
    <row r="172" spans="1:12" x14ac:dyDescent="0.25">
      <c r="A172" s="5" t="s">
        <v>55</v>
      </c>
      <c r="B172" s="5" t="s">
        <v>190</v>
      </c>
      <c r="C172" s="9">
        <v>1982</v>
      </c>
      <c r="D172" s="6" t="s">
        <v>185</v>
      </c>
      <c r="E172" s="8">
        <v>45.720313242955058</v>
      </c>
      <c r="F172" s="7">
        <v>44.185665882242475</v>
      </c>
      <c r="G172" s="7">
        <v>49.187993691700129</v>
      </c>
      <c r="H172" s="7">
        <v>46.364657605632551</v>
      </c>
      <c r="I172">
        <v>5.3846447049895891</v>
      </c>
      <c r="J172">
        <v>0.98309712302451613</v>
      </c>
      <c r="K172" s="8">
        <v>47.222971145833434</v>
      </c>
      <c r="L172" s="5" t="s">
        <v>298</v>
      </c>
    </row>
    <row r="173" spans="1:12" x14ac:dyDescent="0.25">
      <c r="A173" s="5" t="s">
        <v>82</v>
      </c>
      <c r="B173" s="5" t="s">
        <v>200</v>
      </c>
      <c r="C173" s="9"/>
      <c r="D173" s="6" t="s">
        <v>185</v>
      </c>
      <c r="E173" s="8">
        <v>53.645193948824989</v>
      </c>
      <c r="F173" s="7">
        <v>49.857225011107843</v>
      </c>
      <c r="G173" s="7">
        <v>51.220714462941352</v>
      </c>
      <c r="H173" s="7">
        <v>51.574377807624728</v>
      </c>
      <c r="I173">
        <v>3.2721967097554163</v>
      </c>
      <c r="J173">
        <v>0.59741865017574214</v>
      </c>
      <c r="K173" s="8">
        <v>45.273577018422138</v>
      </c>
      <c r="L173" s="5"/>
    </row>
    <row r="174" spans="1:12" x14ac:dyDescent="0.25">
      <c r="A174" s="5" t="s">
        <v>84</v>
      </c>
      <c r="B174" s="5" t="s">
        <v>190</v>
      </c>
      <c r="C174" s="9">
        <v>1988</v>
      </c>
      <c r="D174" s="6" t="s">
        <v>185</v>
      </c>
      <c r="E174" s="8">
        <v>43.454031056218163</v>
      </c>
      <c r="F174" s="7">
        <v>55.480734441175173</v>
      </c>
      <c r="G174" s="7">
        <v>50.538613316248835</v>
      </c>
      <c r="H174" s="7">
        <v>49.824459604547393</v>
      </c>
      <c r="I174">
        <v>8.8101768261151872</v>
      </c>
      <c r="J174">
        <v>1.6085108610908525</v>
      </c>
      <c r="K174" s="8">
        <v>44.782803412975433</v>
      </c>
      <c r="L174" s="5" t="s">
        <v>299</v>
      </c>
    </row>
    <row r="175" spans="1:12" x14ac:dyDescent="0.25">
      <c r="A175" s="5" t="s">
        <v>115</v>
      </c>
      <c r="B175" s="5" t="s">
        <v>190</v>
      </c>
      <c r="C175" s="9">
        <v>1981</v>
      </c>
      <c r="D175" s="6" t="s">
        <v>185</v>
      </c>
      <c r="E175" s="8">
        <v>40.02486381563493</v>
      </c>
      <c r="F175" s="7">
        <v>47.142403003618611</v>
      </c>
      <c r="G175" s="7">
        <v>50.172952676417061</v>
      </c>
      <c r="H175" s="7">
        <v>45.780073165223534</v>
      </c>
      <c r="I175">
        <v>5.7744559770900299</v>
      </c>
      <c r="J175">
        <v>1.0542665986575814</v>
      </c>
      <c r="K175" s="8">
        <v>44.63311952284306</v>
      </c>
      <c r="L175" s="5" t="s">
        <v>300</v>
      </c>
    </row>
    <row r="176" spans="1:12" x14ac:dyDescent="0.25">
      <c r="A176" s="5" t="s">
        <v>60</v>
      </c>
      <c r="B176" s="5" t="s">
        <v>200</v>
      </c>
      <c r="C176" s="9"/>
      <c r="D176" s="6" t="s">
        <v>185</v>
      </c>
      <c r="E176" s="8">
        <v>40.245279110226484</v>
      </c>
      <c r="F176" s="7">
        <v>46.495303843343123</v>
      </c>
      <c r="G176" s="7">
        <v>44.052677391713402</v>
      </c>
      <c r="H176" s="7">
        <v>43.59775344842766</v>
      </c>
      <c r="I176">
        <v>7.1591068134055122</v>
      </c>
      <c r="J176">
        <v>1.307068097763709</v>
      </c>
      <c r="K176" s="8">
        <v>44.293080813475001</v>
      </c>
      <c r="L176" s="5" t="s">
        <v>301</v>
      </c>
    </row>
    <row r="177" spans="1:12" x14ac:dyDescent="0.25">
      <c r="A177" s="5" t="s">
        <v>128</v>
      </c>
      <c r="B177" s="5" t="s">
        <v>190</v>
      </c>
      <c r="C177" s="9">
        <v>2003</v>
      </c>
      <c r="D177" s="6" t="s">
        <v>185</v>
      </c>
      <c r="E177" s="8">
        <v>46.151850425484881</v>
      </c>
      <c r="F177" s="7">
        <v>46.859207868035895</v>
      </c>
      <c r="G177" s="7">
        <v>52.925027630407854</v>
      </c>
      <c r="H177" s="7">
        <v>48.645361974642874</v>
      </c>
      <c r="I177">
        <v>5.5125666223143872</v>
      </c>
      <c r="J177">
        <v>1.0064523629305504</v>
      </c>
      <c r="K177" s="8">
        <v>42.335783828453835</v>
      </c>
      <c r="L177" s="5" t="s">
        <v>302</v>
      </c>
    </row>
    <row r="178" spans="1:12" x14ac:dyDescent="0.25">
      <c r="A178" s="5" t="s">
        <v>135</v>
      </c>
      <c r="B178" s="5" t="s">
        <v>190</v>
      </c>
      <c r="C178" s="9">
        <v>1975</v>
      </c>
      <c r="D178" s="6" t="s">
        <v>185</v>
      </c>
      <c r="E178" s="8">
        <v>41.137369043385831</v>
      </c>
      <c r="F178" s="7">
        <v>37.406676056091683</v>
      </c>
      <c r="G178" s="7">
        <v>48.492359695871173</v>
      </c>
      <c r="H178" s="7">
        <v>42.345468265116232</v>
      </c>
      <c r="I178">
        <v>6.4306677883174101</v>
      </c>
      <c r="J178">
        <v>1.1740739358277674</v>
      </c>
      <c r="K178" s="8">
        <v>44.032357433670533</v>
      </c>
      <c r="L178" s="5" t="s">
        <v>303</v>
      </c>
    </row>
    <row r="179" spans="1:12" x14ac:dyDescent="0.25">
      <c r="A179" s="5" t="s">
        <v>145</v>
      </c>
      <c r="B179" s="5" t="s">
        <v>190</v>
      </c>
      <c r="C179" s="9" t="s">
        <v>192</v>
      </c>
      <c r="D179" s="6" t="s">
        <v>186</v>
      </c>
      <c r="E179" s="8">
        <v>42.590021631592649</v>
      </c>
      <c r="F179" s="7">
        <v>45.06645544831715</v>
      </c>
      <c r="G179" s="7">
        <v>50.686719557498634</v>
      </c>
      <c r="H179" s="7">
        <v>46.114398879136139</v>
      </c>
      <c r="I179">
        <v>5.1020922751597837</v>
      </c>
      <c r="J179">
        <v>0.93151034319262283</v>
      </c>
      <c r="K179" s="8">
        <v>47.206245692434834</v>
      </c>
      <c r="L179" s="5" t="s">
        <v>192</v>
      </c>
    </row>
    <row r="180" spans="1:12" x14ac:dyDescent="0.25">
      <c r="A180" s="5" t="s">
        <v>26</v>
      </c>
      <c r="B180" s="5" t="s">
        <v>190</v>
      </c>
      <c r="C180" s="9">
        <v>1976</v>
      </c>
      <c r="D180" s="6" t="s">
        <v>186</v>
      </c>
      <c r="E180" s="8">
        <v>43.591758451808396</v>
      </c>
      <c r="F180" s="7">
        <v>37.962889776343644</v>
      </c>
      <c r="G180" s="7">
        <v>46.491775039751815</v>
      </c>
      <c r="H180" s="7">
        <v>42.68214108930129</v>
      </c>
      <c r="I180">
        <v>6.1763617128541837</v>
      </c>
      <c r="J180">
        <v>1.1276442111471605</v>
      </c>
      <c r="K180" s="8">
        <v>42.501607424480866</v>
      </c>
      <c r="L180" s="5" t="s">
        <v>304</v>
      </c>
    </row>
    <row r="181" spans="1:12" x14ac:dyDescent="0.25">
      <c r="A181" s="5" t="s">
        <v>167</v>
      </c>
      <c r="B181" s="5" t="s">
        <v>190</v>
      </c>
      <c r="C181" s="9">
        <v>2010</v>
      </c>
      <c r="D181" s="6" t="s">
        <v>186</v>
      </c>
      <c r="E181" s="8">
        <v>42.264615646094121</v>
      </c>
      <c r="F181" s="7">
        <v>37.171052365841341</v>
      </c>
      <c r="G181" s="7">
        <v>46.31355000433657</v>
      </c>
      <c r="H181" s="7">
        <v>41.916406005424015</v>
      </c>
      <c r="I181">
        <v>5.2731433900944511</v>
      </c>
      <c r="J181">
        <v>0.96273986123799815</v>
      </c>
      <c r="K181" s="8">
        <v>47.362936741563971</v>
      </c>
      <c r="L181" s="5" t="s">
        <v>305</v>
      </c>
    </row>
    <row r="182" spans="1:12" x14ac:dyDescent="0.25">
      <c r="A182" s="5" t="s">
        <v>49</v>
      </c>
      <c r="B182" s="5" t="s">
        <v>190</v>
      </c>
      <c r="C182" s="9" t="s">
        <v>196</v>
      </c>
      <c r="D182" s="6" t="s">
        <v>186</v>
      </c>
      <c r="E182" s="8">
        <v>54.321933335158292</v>
      </c>
      <c r="F182" s="7">
        <v>42.278124757577693</v>
      </c>
      <c r="G182" s="7">
        <v>45.283342461847056</v>
      </c>
      <c r="H182" s="7">
        <v>47.29446685152768</v>
      </c>
      <c r="I182">
        <v>8.5958993371886798</v>
      </c>
      <c r="J182">
        <v>1.5693893230073153</v>
      </c>
      <c r="K182" s="8">
        <v>44.581158487958071</v>
      </c>
      <c r="L182" s="5" t="s">
        <v>192</v>
      </c>
    </row>
    <row r="183" spans="1:12" x14ac:dyDescent="0.25">
      <c r="A183" s="5" t="s">
        <v>91</v>
      </c>
      <c r="B183" s="5" t="s">
        <v>190</v>
      </c>
      <c r="C183" s="9">
        <v>1995</v>
      </c>
      <c r="D183" s="6" t="s">
        <v>186</v>
      </c>
      <c r="E183" s="8">
        <v>42.587701393028894</v>
      </c>
      <c r="F183" s="7">
        <v>47.346426741906591</v>
      </c>
      <c r="G183" s="7">
        <v>46.518943862174758</v>
      </c>
      <c r="H183" s="7">
        <v>45.484357332370081</v>
      </c>
      <c r="I183">
        <v>5.5219760566867766</v>
      </c>
      <c r="J183">
        <v>1.0627047875955928</v>
      </c>
      <c r="K183" s="8">
        <v>45.581142215504364</v>
      </c>
      <c r="L183" s="5" t="s">
        <v>306</v>
      </c>
    </row>
    <row r="184" spans="1:12" x14ac:dyDescent="0.25">
      <c r="A184" s="14" t="s">
        <v>318</v>
      </c>
      <c r="E184" s="17">
        <f>AVERAGE(E5:E183)</f>
        <v>43.092498976669717</v>
      </c>
      <c r="F184" s="17">
        <f t="shared" ref="F184:H184" si="0">AVERAGE(F5:F183)</f>
        <v>44.022450003338726</v>
      </c>
      <c r="G184" s="17">
        <f t="shared" si="0"/>
        <v>48.614067665929639</v>
      </c>
      <c r="H184" s="17">
        <f t="shared" si="0"/>
        <v>45.243005548645996</v>
      </c>
      <c r="K184" s="17">
        <f>AVERAGE(K5:K183)</f>
        <v>45.429225287951525</v>
      </c>
    </row>
    <row r="185" spans="1:12" x14ac:dyDescent="0.25">
      <c r="A185" s="14" t="s">
        <v>170</v>
      </c>
      <c r="E185" s="15">
        <f>STDEV(E5:E183)</f>
        <v>6.4311069859597048</v>
      </c>
      <c r="F185" s="15">
        <f t="shared" ref="F185:G185" si="1">STDEV(F5:F183)</f>
        <v>4.7220077288664033</v>
      </c>
      <c r="G185" s="15">
        <f t="shared" si="1"/>
        <v>5.4163627205683289</v>
      </c>
      <c r="H185" s="15">
        <f>STDEV(H5:H183)</f>
        <v>4.2822377886405434</v>
      </c>
      <c r="K185" s="17">
        <f>STDEV(K5:K183)</f>
        <v>2.2464214184633713</v>
      </c>
    </row>
    <row r="186" spans="1:12" x14ac:dyDescent="0.25">
      <c r="A186" s="14" t="s">
        <v>319</v>
      </c>
      <c r="E186" s="17">
        <f>MIN(E5:E183)</f>
        <v>22.171504572246167</v>
      </c>
      <c r="F186" s="17">
        <f t="shared" ref="F186:H186" si="2">MIN(F5:F183)</f>
        <v>31.024288346788353</v>
      </c>
      <c r="G186" s="17">
        <f t="shared" si="2"/>
        <v>24.444444444444446</v>
      </c>
      <c r="H186" s="17">
        <f t="shared" si="2"/>
        <v>33.675864862893732</v>
      </c>
      <c r="K186" s="17">
        <f>MIN(K5:K183)</f>
        <v>39.547654938229236</v>
      </c>
    </row>
    <row r="187" spans="1:12" x14ac:dyDescent="0.25">
      <c r="A187" s="14" t="s">
        <v>320</v>
      </c>
      <c r="E187" s="17">
        <f>MAX(E5:E183)</f>
        <v>65.814183211957612</v>
      </c>
      <c r="F187" s="17">
        <f t="shared" ref="F187:H187" si="3">MAX(F5:F183)</f>
        <v>58.181851391273405</v>
      </c>
      <c r="G187" s="17">
        <f t="shared" si="3"/>
        <v>61.621242168690273</v>
      </c>
      <c r="H187" s="17">
        <f t="shared" si="3"/>
        <v>54.992311973596799</v>
      </c>
      <c r="K187" s="17">
        <f>MAX(K5:K183)</f>
        <v>51.799964254337965</v>
      </c>
    </row>
    <row r="188" spans="1:12" x14ac:dyDescent="0.25">
      <c r="A188" s="14" t="s">
        <v>321</v>
      </c>
      <c r="E188" s="15">
        <f>E185/E184*100</f>
        <v>14.923959247388987</v>
      </c>
      <c r="F188" s="15">
        <f t="shared" ref="F188:H188" si="4">F185/F184*100</f>
        <v>10.726362863739478</v>
      </c>
      <c r="G188" s="15">
        <f t="shared" si="4"/>
        <v>11.141554246785024</v>
      </c>
      <c r="H188" s="15">
        <f t="shared" si="4"/>
        <v>9.4649719591157879</v>
      </c>
      <c r="K188" s="17">
        <f>K185/K184*100</f>
        <v>4.9448816356090362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47F6A-D07F-4E35-AA91-70DA5579071E}">
  <dimension ref="A1:M25"/>
  <sheetViews>
    <sheetView workbookViewId="0"/>
  </sheetViews>
  <sheetFormatPr defaultRowHeight="15" x14ac:dyDescent="0.25"/>
  <cols>
    <col min="1" max="1" width="28" customWidth="1"/>
    <col min="6" max="6" width="10.28515625" bestFit="1" customWidth="1"/>
    <col min="8" max="8" width="26" customWidth="1"/>
  </cols>
  <sheetData>
    <row r="1" spans="1:13" x14ac:dyDescent="0.25">
      <c r="A1" s="25" t="s">
        <v>12661</v>
      </c>
    </row>
    <row r="3" spans="1:13" x14ac:dyDescent="0.25">
      <c r="A3" s="15" t="s">
        <v>12663</v>
      </c>
      <c r="H3" s="15" t="s">
        <v>12664</v>
      </c>
    </row>
    <row r="5" spans="1:13" ht="15.75" thickBot="1" x14ac:dyDescent="0.3">
      <c r="A5" s="29" t="s">
        <v>338</v>
      </c>
      <c r="B5" s="26"/>
      <c r="C5" s="26"/>
      <c r="D5" s="26"/>
      <c r="E5" s="26"/>
      <c r="F5" s="26"/>
      <c r="H5" s="15" t="s">
        <v>339</v>
      </c>
    </row>
    <row r="6" spans="1:13" x14ac:dyDescent="0.25">
      <c r="A6" s="30" t="s">
        <v>328</v>
      </c>
      <c r="B6" s="30" t="s">
        <v>329</v>
      </c>
      <c r="C6" s="30" t="s">
        <v>330</v>
      </c>
      <c r="D6" s="30" t="s">
        <v>331</v>
      </c>
      <c r="E6" s="30" t="s">
        <v>332</v>
      </c>
      <c r="F6" s="30" t="s">
        <v>333</v>
      </c>
      <c r="H6" s="31" t="s">
        <v>328</v>
      </c>
      <c r="I6" s="31" t="s">
        <v>329</v>
      </c>
      <c r="J6" s="31" t="s">
        <v>330</v>
      </c>
      <c r="K6" s="31" t="s">
        <v>331</v>
      </c>
      <c r="L6" s="31" t="s">
        <v>332</v>
      </c>
      <c r="M6" s="31" t="s">
        <v>333</v>
      </c>
    </row>
    <row r="7" spans="1:13" x14ac:dyDescent="0.25">
      <c r="A7" t="s">
        <v>335</v>
      </c>
      <c r="B7">
        <v>6.2206333792366877</v>
      </c>
      <c r="C7">
        <v>1</v>
      </c>
      <c r="D7">
        <v>6.2206333792366877</v>
      </c>
      <c r="E7">
        <v>1.9497301063842845</v>
      </c>
      <c r="F7">
        <v>0.163485950041343</v>
      </c>
      <c r="H7" t="s">
        <v>335</v>
      </c>
      <c r="I7">
        <v>77.400397624240213</v>
      </c>
      <c r="J7">
        <v>1</v>
      </c>
      <c r="K7">
        <v>77.400397624240213</v>
      </c>
      <c r="L7">
        <v>2.4318146568279921</v>
      </c>
      <c r="M7">
        <v>0.11978369216549296</v>
      </c>
    </row>
    <row r="8" spans="1:13" x14ac:dyDescent="0.25">
      <c r="A8" t="s">
        <v>336</v>
      </c>
      <c r="B8">
        <v>1135.8215558947636</v>
      </c>
      <c r="C8">
        <v>356</v>
      </c>
      <c r="D8">
        <v>3.1905099884684369</v>
      </c>
      <c r="H8" t="s">
        <v>336</v>
      </c>
      <c r="I8">
        <v>11330.855942027703</v>
      </c>
      <c r="J8">
        <v>356</v>
      </c>
      <c r="K8">
        <v>31.828247028167706</v>
      </c>
    </row>
    <row r="9" spans="1:13" ht="15.75" thickBot="1" x14ac:dyDescent="0.3">
      <c r="A9" s="28" t="s">
        <v>334</v>
      </c>
      <c r="B9" s="28">
        <v>1142.0421892740003</v>
      </c>
      <c r="C9" s="28">
        <v>357</v>
      </c>
      <c r="D9" s="28"/>
      <c r="E9" s="28"/>
      <c r="F9" s="28"/>
      <c r="H9" s="28" t="s">
        <v>334</v>
      </c>
      <c r="I9" s="28">
        <v>11408.256339651944</v>
      </c>
      <c r="J9" s="28">
        <v>357</v>
      </c>
      <c r="K9" s="28"/>
      <c r="L9" s="28"/>
      <c r="M9" s="28"/>
    </row>
    <row r="12" spans="1:13" ht="15.75" thickBot="1" x14ac:dyDescent="0.3">
      <c r="A12" s="15" t="s">
        <v>341</v>
      </c>
      <c r="H12" s="15" t="s">
        <v>340</v>
      </c>
    </row>
    <row r="13" spans="1:13" x14ac:dyDescent="0.25">
      <c r="A13" s="31" t="s">
        <v>328</v>
      </c>
      <c r="B13" s="31" t="s">
        <v>329</v>
      </c>
      <c r="C13" s="31" t="s">
        <v>330</v>
      </c>
      <c r="D13" s="31" t="s">
        <v>331</v>
      </c>
      <c r="E13" s="31" t="s">
        <v>332</v>
      </c>
      <c r="F13" s="31" t="s">
        <v>333</v>
      </c>
      <c r="H13" s="31" t="s">
        <v>328</v>
      </c>
      <c r="I13" s="31" t="s">
        <v>329</v>
      </c>
      <c r="J13" s="31" t="s">
        <v>330</v>
      </c>
      <c r="K13" s="31" t="s">
        <v>331</v>
      </c>
      <c r="L13" s="31" t="s">
        <v>332</v>
      </c>
      <c r="M13" s="31" t="s">
        <v>333</v>
      </c>
    </row>
    <row r="14" spans="1:13" x14ac:dyDescent="0.25">
      <c r="A14" t="s">
        <v>335</v>
      </c>
      <c r="B14">
        <v>80.60053718327481</v>
      </c>
      <c r="C14">
        <v>1</v>
      </c>
      <c r="D14">
        <v>80.60053718327481</v>
      </c>
      <c r="E14">
        <v>33.840144849080637</v>
      </c>
      <c r="F14" s="27">
        <v>1.3334819720871499E-8</v>
      </c>
      <c r="H14" t="s">
        <v>335</v>
      </c>
      <c r="I14">
        <v>2728.6510107242848</v>
      </c>
      <c r="J14">
        <v>1</v>
      </c>
      <c r="K14">
        <v>2728.6510107242848</v>
      </c>
      <c r="L14">
        <v>77.193795822626029</v>
      </c>
      <c r="M14" s="27">
        <v>6.66341857379031E-17</v>
      </c>
    </row>
    <row r="15" spans="1:13" x14ac:dyDescent="0.25">
      <c r="A15" t="s">
        <v>336</v>
      </c>
      <c r="B15">
        <v>847.92164351581891</v>
      </c>
      <c r="C15">
        <v>356</v>
      </c>
      <c r="D15">
        <v>2.3818023694264578</v>
      </c>
      <c r="H15" t="s">
        <v>336</v>
      </c>
      <c r="I15">
        <v>12583.909749041275</v>
      </c>
      <c r="J15">
        <v>356</v>
      </c>
      <c r="K15">
        <v>35.348061092812571</v>
      </c>
    </row>
    <row r="16" spans="1:13" ht="15.75" thickBot="1" x14ac:dyDescent="0.3">
      <c r="A16" s="28" t="s">
        <v>334</v>
      </c>
      <c r="B16" s="28">
        <v>928.52218069909372</v>
      </c>
      <c r="C16" s="28">
        <v>357</v>
      </c>
      <c r="D16" s="28"/>
      <c r="E16" s="28"/>
      <c r="F16" s="28"/>
      <c r="H16" s="28" t="s">
        <v>334</v>
      </c>
      <c r="I16" s="28">
        <v>15312.56075976556</v>
      </c>
      <c r="J16" s="28">
        <v>357</v>
      </c>
      <c r="K16" s="28"/>
      <c r="L16" s="28"/>
      <c r="M16" s="28"/>
    </row>
    <row r="19" spans="1:13" ht="15.75" thickBot="1" x14ac:dyDescent="0.3">
      <c r="A19" s="15" t="s">
        <v>342</v>
      </c>
      <c r="H19" s="15" t="s">
        <v>343</v>
      </c>
    </row>
    <row r="20" spans="1:13" x14ac:dyDescent="0.25">
      <c r="A20" s="31" t="s">
        <v>328</v>
      </c>
      <c r="B20" s="31" t="s">
        <v>329</v>
      </c>
      <c r="C20" s="31" t="s">
        <v>330</v>
      </c>
      <c r="D20" s="31" t="s">
        <v>331</v>
      </c>
      <c r="E20" s="31" t="s">
        <v>332</v>
      </c>
      <c r="F20" s="31" t="s">
        <v>333</v>
      </c>
      <c r="H20" s="31" t="s">
        <v>328</v>
      </c>
      <c r="I20" s="31" t="s">
        <v>329</v>
      </c>
      <c r="J20" s="31" t="s">
        <v>330</v>
      </c>
      <c r="K20" s="31" t="s">
        <v>331</v>
      </c>
      <c r="L20" s="31" t="s">
        <v>332</v>
      </c>
      <c r="M20" s="31" t="s">
        <v>333</v>
      </c>
    </row>
    <row r="21" spans="1:13" x14ac:dyDescent="0.25">
      <c r="A21" t="s">
        <v>335</v>
      </c>
      <c r="B21">
        <v>131.60448852742343</v>
      </c>
      <c r="C21">
        <v>1</v>
      </c>
      <c r="D21">
        <v>131.60448852742343</v>
      </c>
      <c r="E21">
        <v>38.385552052073947</v>
      </c>
      <c r="F21" s="27">
        <v>1.6045163040988429E-9</v>
      </c>
      <c r="H21" t="s">
        <v>335</v>
      </c>
      <c r="I21">
        <v>1886.924271967795</v>
      </c>
      <c r="J21">
        <v>1</v>
      </c>
      <c r="K21">
        <v>1886.924271967795</v>
      </c>
      <c r="L21">
        <v>73.087956378571263</v>
      </c>
      <c r="M21" s="27">
        <v>3.7101612769830111E-16</v>
      </c>
    </row>
    <row r="22" spans="1:13" x14ac:dyDescent="0.25">
      <c r="A22" t="s">
        <v>336</v>
      </c>
      <c r="B22">
        <v>1220.5425065192308</v>
      </c>
      <c r="C22">
        <v>356</v>
      </c>
      <c r="D22">
        <v>3.4284901868517719</v>
      </c>
      <c r="H22" t="s">
        <v>336</v>
      </c>
      <c r="I22">
        <v>9190.9128959786412</v>
      </c>
      <c r="J22">
        <v>356</v>
      </c>
      <c r="K22">
        <v>25.817171056119779</v>
      </c>
    </row>
    <row r="23" spans="1:13" ht="15.75" thickBot="1" x14ac:dyDescent="0.3">
      <c r="A23" s="28" t="s">
        <v>334</v>
      </c>
      <c r="B23" s="28">
        <v>1352.1469950466542</v>
      </c>
      <c r="C23" s="28">
        <v>357</v>
      </c>
      <c r="D23" s="28"/>
      <c r="E23" s="28"/>
      <c r="F23" s="28"/>
      <c r="H23" s="28" t="s">
        <v>334</v>
      </c>
      <c r="I23" s="28">
        <v>11077.837167946436</v>
      </c>
      <c r="J23" s="28">
        <v>357</v>
      </c>
      <c r="K23" s="28"/>
      <c r="L23" s="28"/>
      <c r="M23" s="28"/>
    </row>
    <row r="25" spans="1:13" x14ac:dyDescent="0.25">
      <c r="A25" t="s">
        <v>337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7D11A-3280-4F79-993F-2D6C52AD5670}">
  <dimension ref="A1:K187"/>
  <sheetViews>
    <sheetView workbookViewId="0"/>
  </sheetViews>
  <sheetFormatPr defaultRowHeight="15" x14ac:dyDescent="0.25"/>
  <cols>
    <col min="1" max="1" width="24.5703125" customWidth="1"/>
    <col min="3" max="3" width="12.140625" style="7" customWidth="1"/>
    <col min="4" max="4" width="8.5703125" style="7" bestFit="1" customWidth="1"/>
    <col min="5" max="5" width="11.140625" style="7" customWidth="1"/>
    <col min="6" max="6" width="10.42578125" style="7" customWidth="1"/>
    <col min="7" max="7" width="10.42578125" customWidth="1"/>
    <col min="8" max="8" width="11" customWidth="1"/>
    <col min="9" max="9" width="10.85546875" customWidth="1"/>
    <col min="11" max="11" width="9.140625" style="24"/>
  </cols>
  <sheetData>
    <row r="1" spans="1:11" x14ac:dyDescent="0.25">
      <c r="A1" t="s">
        <v>12670</v>
      </c>
      <c r="C1" s="56"/>
      <c r="D1" s="56"/>
      <c r="E1" s="56"/>
      <c r="F1" s="56"/>
      <c r="G1" s="32"/>
      <c r="K1"/>
    </row>
    <row r="3" spans="1:11" ht="75" x14ac:dyDescent="0.25">
      <c r="A3" s="3" t="s">
        <v>172</v>
      </c>
      <c r="B3" s="4" t="s">
        <v>173</v>
      </c>
      <c r="C3" s="12" t="s">
        <v>312</v>
      </c>
      <c r="D3" s="12" t="s">
        <v>313</v>
      </c>
      <c r="E3" s="12" t="s">
        <v>314</v>
      </c>
      <c r="F3" s="12" t="s">
        <v>315</v>
      </c>
      <c r="G3" s="12" t="s">
        <v>322</v>
      </c>
      <c r="H3" s="12" t="s">
        <v>323</v>
      </c>
      <c r="I3" s="12" t="s">
        <v>324</v>
      </c>
      <c r="J3" s="18" t="s">
        <v>325</v>
      </c>
      <c r="K3" s="19" t="s">
        <v>326</v>
      </c>
    </row>
    <row r="4" spans="1:11" x14ac:dyDescent="0.25">
      <c r="A4" s="5" t="s">
        <v>65</v>
      </c>
      <c r="B4" s="6" t="s">
        <v>174</v>
      </c>
      <c r="C4" s="7">
        <v>12.743333333333334</v>
      </c>
      <c r="D4" s="7">
        <v>12.574333333333334</v>
      </c>
      <c r="E4" s="7">
        <v>13.649666666666667</v>
      </c>
      <c r="F4" s="7">
        <v>12.989111111111113</v>
      </c>
      <c r="G4" s="21">
        <f>(C4-13.21)/13.21</f>
        <v>-3.5326772646984611E-2</v>
      </c>
      <c r="H4" s="21">
        <f t="shared" ref="H4:H35" si="0">(D4-12.94)/12.94</f>
        <v>-2.8258629572385313E-2</v>
      </c>
      <c r="I4" s="21">
        <f t="shared" ref="I4:I35" si="1">(E4-14.16)/14.16</f>
        <v>-3.6040489642184571E-2</v>
      </c>
      <c r="J4" s="22">
        <f t="shared" ref="J4:J35" si="2">AVERAGE(G4:I4)</f>
        <v>-3.3208630620518161E-2</v>
      </c>
      <c r="K4" s="24">
        <f t="shared" ref="K4:K35" si="3">VAR(G4:I4)</f>
        <v>1.8504230769696566E-5</v>
      </c>
    </row>
    <row r="5" spans="1:11" x14ac:dyDescent="0.25">
      <c r="A5" s="5" t="s">
        <v>89</v>
      </c>
      <c r="B5" s="6" t="s">
        <v>174</v>
      </c>
      <c r="C5" s="7">
        <v>14.149333333333333</v>
      </c>
      <c r="D5" s="7">
        <v>13.923333333333332</v>
      </c>
      <c r="E5" s="7">
        <v>15.306333333333333</v>
      </c>
      <c r="F5" s="7">
        <v>14.459666666666665</v>
      </c>
      <c r="G5" s="21">
        <f t="shared" ref="G5:G35" si="4">(C5-13.21)/13.21</f>
        <v>7.1107746656573198E-2</v>
      </c>
      <c r="H5" s="21">
        <f t="shared" si="0"/>
        <v>7.5991756826378098E-2</v>
      </c>
      <c r="I5" s="21">
        <f t="shared" si="1"/>
        <v>8.0955743879472658E-2</v>
      </c>
      <c r="J5" s="22">
        <f t="shared" si="2"/>
        <v>7.6018415787474661E-2</v>
      </c>
      <c r="K5" s="24">
        <f t="shared" si="3"/>
        <v>2.4246295350713929E-5</v>
      </c>
    </row>
    <row r="6" spans="1:11" x14ac:dyDescent="0.25">
      <c r="A6" s="5" t="s">
        <v>176</v>
      </c>
      <c r="B6" s="6" t="s">
        <v>174</v>
      </c>
      <c r="C6" s="7">
        <v>12.764666666666669</v>
      </c>
      <c r="D6" s="7">
        <v>12.594333333333333</v>
      </c>
      <c r="E6" s="7">
        <v>13.856999999999999</v>
      </c>
      <c r="F6" s="7">
        <v>13.072000000000001</v>
      </c>
      <c r="G6" s="21">
        <f t="shared" si="4"/>
        <v>-3.3711834468836653E-2</v>
      </c>
      <c r="H6" s="21">
        <f t="shared" si="0"/>
        <v>-2.6713034518289519E-2</v>
      </c>
      <c r="I6" s="21">
        <f t="shared" si="1"/>
        <v>-2.1398305084745821E-2</v>
      </c>
      <c r="J6" s="22">
        <f t="shared" si="2"/>
        <v>-2.7274391357290664E-2</v>
      </c>
      <c r="K6" s="24">
        <f t="shared" si="3"/>
        <v>3.8142092598736962E-5</v>
      </c>
    </row>
    <row r="7" spans="1:11" x14ac:dyDescent="0.25">
      <c r="A7" s="5" t="s">
        <v>75</v>
      </c>
      <c r="B7" s="6" t="s">
        <v>174</v>
      </c>
      <c r="C7" s="7">
        <v>14.394333333333334</v>
      </c>
      <c r="D7" s="7">
        <v>14.181666666666667</v>
      </c>
      <c r="E7" s="7">
        <v>15.62</v>
      </c>
      <c r="F7" s="7">
        <v>14.731999999999999</v>
      </c>
      <c r="G7" s="21">
        <f t="shared" si="4"/>
        <v>8.965430229624019E-2</v>
      </c>
      <c r="H7" s="21">
        <f t="shared" si="0"/>
        <v>9.5955692941782633E-2</v>
      </c>
      <c r="I7" s="21">
        <f t="shared" si="1"/>
        <v>0.1031073446327683</v>
      </c>
      <c r="J7" s="22">
        <f t="shared" si="2"/>
        <v>9.6239113290263703E-2</v>
      </c>
      <c r="K7" s="24">
        <f t="shared" si="3"/>
        <v>4.5306332347554272E-5</v>
      </c>
    </row>
    <row r="8" spans="1:11" x14ac:dyDescent="0.25">
      <c r="A8" s="5" t="s">
        <v>180</v>
      </c>
      <c r="B8" s="6" t="s">
        <v>178</v>
      </c>
      <c r="C8" s="7">
        <v>13.742666666666667</v>
      </c>
      <c r="D8" s="7">
        <v>13.649333333333333</v>
      </c>
      <c r="E8" s="7">
        <v>14.913333333333334</v>
      </c>
      <c r="F8" s="7">
        <v>14.101777777777778</v>
      </c>
      <c r="G8" s="21">
        <f t="shared" si="4"/>
        <v>4.0322987635629498E-2</v>
      </c>
      <c r="H8" s="21">
        <f t="shared" si="0"/>
        <v>5.4817104585265335E-2</v>
      </c>
      <c r="I8" s="21">
        <f t="shared" si="1"/>
        <v>5.3201506591337135E-2</v>
      </c>
      <c r="J8" s="22">
        <f t="shared" si="2"/>
        <v>4.944719960407732E-2</v>
      </c>
      <c r="K8" s="24">
        <f t="shared" si="3"/>
        <v>6.3090972253372016E-5</v>
      </c>
    </row>
    <row r="9" spans="1:11" x14ac:dyDescent="0.25">
      <c r="A9" s="5" t="s">
        <v>121</v>
      </c>
      <c r="B9" s="6" t="s">
        <v>174</v>
      </c>
      <c r="C9" s="7">
        <v>14.348666666666666</v>
      </c>
      <c r="D9" s="7">
        <v>14.237</v>
      </c>
      <c r="E9" s="7">
        <v>15.365333333333334</v>
      </c>
      <c r="F9" s="7">
        <v>14.650333333333334</v>
      </c>
      <c r="G9" s="21">
        <f t="shared" si="4"/>
        <v>8.6197325258642363E-2</v>
      </c>
      <c r="H9" s="21">
        <f t="shared" si="0"/>
        <v>0.10023183925811442</v>
      </c>
      <c r="I9" s="21">
        <f t="shared" si="1"/>
        <v>8.5122410546139393E-2</v>
      </c>
      <c r="J9" s="22">
        <f t="shared" si="2"/>
        <v>9.0517191687632059E-2</v>
      </c>
      <c r="K9" s="24">
        <f t="shared" si="3"/>
        <v>7.1069643473797988E-5</v>
      </c>
    </row>
    <row r="10" spans="1:11" x14ac:dyDescent="0.25">
      <c r="A10" s="5" t="s">
        <v>17</v>
      </c>
      <c r="B10" s="6" t="s">
        <v>174</v>
      </c>
      <c r="C10" s="7">
        <v>14.529333333333334</v>
      </c>
      <c r="D10" s="7">
        <v>14.447666666666665</v>
      </c>
      <c r="E10" s="7">
        <v>15.836333333333334</v>
      </c>
      <c r="F10" s="7">
        <v>14.937777777777777</v>
      </c>
      <c r="G10" s="21">
        <f t="shared" si="4"/>
        <v>9.9873832954832154E-2</v>
      </c>
      <c r="H10" s="21">
        <f t="shared" si="0"/>
        <v>0.11651210716125698</v>
      </c>
      <c r="I10" s="21">
        <f t="shared" si="1"/>
        <v>0.11838512241054618</v>
      </c>
      <c r="J10" s="22">
        <f t="shared" si="2"/>
        <v>0.1115903541755451</v>
      </c>
      <c r="K10" s="24">
        <f t="shared" si="3"/>
        <v>1.0383469866758014E-4</v>
      </c>
    </row>
    <row r="11" spans="1:11" x14ac:dyDescent="0.25">
      <c r="A11" s="5" t="s">
        <v>41</v>
      </c>
      <c r="B11" s="6" t="s">
        <v>174</v>
      </c>
      <c r="C11" s="7">
        <v>15.203666666666669</v>
      </c>
      <c r="D11" s="7">
        <v>15.074666666666666</v>
      </c>
      <c r="E11" s="7">
        <v>16.203333333333333</v>
      </c>
      <c r="F11" s="7">
        <v>15.49388888888889</v>
      </c>
      <c r="G11" s="21">
        <f t="shared" si="4"/>
        <v>0.15092101942972502</v>
      </c>
      <c r="H11" s="21">
        <f t="shared" si="0"/>
        <v>0.16496651210716121</v>
      </c>
      <c r="I11" s="21">
        <f t="shared" si="1"/>
        <v>0.14430320150659132</v>
      </c>
      <c r="J11" s="22">
        <f t="shared" si="2"/>
        <v>0.15339691101449252</v>
      </c>
      <c r="K11" s="24">
        <f t="shared" si="3"/>
        <v>1.1134063059854785E-4</v>
      </c>
    </row>
    <row r="12" spans="1:11" x14ac:dyDescent="0.25">
      <c r="A12" s="5" t="s">
        <v>151</v>
      </c>
      <c r="B12" s="6" t="s">
        <v>174</v>
      </c>
      <c r="C12" s="7">
        <v>11.846666666666666</v>
      </c>
      <c r="D12" s="7">
        <v>11.814333333333332</v>
      </c>
      <c r="E12" s="7">
        <v>12.981</v>
      </c>
      <c r="F12" s="7">
        <v>12.213999999999999</v>
      </c>
      <c r="G12" s="21">
        <f t="shared" si="4"/>
        <v>-0.1032046429472623</v>
      </c>
      <c r="H12" s="21">
        <f t="shared" si="0"/>
        <v>-8.6991241628026864E-2</v>
      </c>
      <c r="I12" s="21">
        <f t="shared" si="1"/>
        <v>-8.3262711864406799E-2</v>
      </c>
      <c r="J12" s="22">
        <f t="shared" si="2"/>
        <v>-9.1152865479898648E-2</v>
      </c>
      <c r="K12" s="24">
        <f t="shared" si="3"/>
        <v>1.124094886416907E-4</v>
      </c>
    </row>
    <row r="13" spans="1:11" x14ac:dyDescent="0.25">
      <c r="A13" s="5" t="s">
        <v>23</v>
      </c>
      <c r="B13" s="6" t="s">
        <v>185</v>
      </c>
      <c r="C13" s="7">
        <v>13.400666666666666</v>
      </c>
      <c r="D13" s="7">
        <v>13.085333333333333</v>
      </c>
      <c r="E13" s="7">
        <v>14.063000000000001</v>
      </c>
      <c r="F13" s="7">
        <v>13.516333333333334</v>
      </c>
      <c r="G13" s="21">
        <f t="shared" si="4"/>
        <v>1.4433509967196457E-2</v>
      </c>
      <c r="H13" s="21">
        <f t="shared" si="0"/>
        <v>1.1231324059763008E-2</v>
      </c>
      <c r="I13" s="21">
        <f t="shared" si="1"/>
        <v>-6.8502824858756731E-3</v>
      </c>
      <c r="J13" s="22">
        <f t="shared" si="2"/>
        <v>6.2715171803612649E-3</v>
      </c>
      <c r="K13" s="24">
        <f t="shared" si="3"/>
        <v>1.3169971850708316E-4</v>
      </c>
    </row>
    <row r="14" spans="1:11" x14ac:dyDescent="0.25">
      <c r="A14" s="5" t="s">
        <v>21</v>
      </c>
      <c r="B14" s="6" t="s">
        <v>174</v>
      </c>
      <c r="C14" s="7">
        <v>13.203000000000001</v>
      </c>
      <c r="D14" s="7">
        <v>12.889666666666665</v>
      </c>
      <c r="E14" s="7">
        <v>13.805666666666667</v>
      </c>
      <c r="F14" s="7">
        <v>13.299444444444445</v>
      </c>
      <c r="G14" s="21">
        <f t="shared" si="4"/>
        <v>-5.2990158970474429E-4</v>
      </c>
      <c r="H14" s="21">
        <f t="shared" si="0"/>
        <v>-3.8897475528079178E-3</v>
      </c>
      <c r="I14" s="21">
        <f t="shared" si="1"/>
        <v>-2.5023540489642157E-2</v>
      </c>
      <c r="J14" s="22">
        <f t="shared" si="2"/>
        <v>-9.8143965440516071E-3</v>
      </c>
      <c r="K14" s="24">
        <f t="shared" si="3"/>
        <v>1.763106858922155E-4</v>
      </c>
    </row>
    <row r="15" spans="1:11" x14ac:dyDescent="0.25">
      <c r="A15" s="5" t="s">
        <v>8</v>
      </c>
      <c r="B15" s="6" t="s">
        <v>174</v>
      </c>
      <c r="C15" s="7">
        <v>12.522666666666666</v>
      </c>
      <c r="D15" s="7">
        <v>12.610333333333335</v>
      </c>
      <c r="E15" s="7">
        <v>13.507</v>
      </c>
      <c r="F15" s="7">
        <v>12.88</v>
      </c>
      <c r="G15" s="21">
        <f t="shared" si="4"/>
        <v>-5.2031289427201734E-2</v>
      </c>
      <c r="H15" s="21">
        <f t="shared" si="0"/>
        <v>-2.5476558475012717E-2</v>
      </c>
      <c r="I15" s="21">
        <f t="shared" si="1"/>
        <v>-4.611581920903958E-2</v>
      </c>
      <c r="J15" s="22">
        <f t="shared" si="2"/>
        <v>-4.1207889037084673E-2</v>
      </c>
      <c r="K15" s="24">
        <f t="shared" si="3"/>
        <v>1.943542679153751E-4</v>
      </c>
    </row>
    <row r="16" spans="1:11" x14ac:dyDescent="0.25">
      <c r="A16" s="5" t="s">
        <v>167</v>
      </c>
      <c r="B16" s="6" t="s">
        <v>186</v>
      </c>
      <c r="C16" s="7">
        <v>12.650333333333334</v>
      </c>
      <c r="D16" s="7">
        <v>12.600999999999999</v>
      </c>
      <c r="E16" s="7">
        <v>13.953666666666669</v>
      </c>
      <c r="F16" s="7">
        <v>13.068333333333335</v>
      </c>
      <c r="G16" s="21">
        <f t="shared" si="4"/>
        <v>-4.2366893767347973E-2</v>
      </c>
      <c r="H16" s="21">
        <f t="shared" si="0"/>
        <v>-2.6197836166924299E-2</v>
      </c>
      <c r="I16" s="21">
        <f t="shared" si="1"/>
        <v>-1.457156308851211E-2</v>
      </c>
      <c r="J16" s="22">
        <f t="shared" si="2"/>
        <v>-2.7712097674261461E-2</v>
      </c>
      <c r="K16" s="24">
        <f t="shared" si="3"/>
        <v>1.9486484282091082E-4</v>
      </c>
    </row>
    <row r="17" spans="1:11" x14ac:dyDescent="0.25">
      <c r="A17" s="5" t="s">
        <v>32</v>
      </c>
      <c r="B17" s="6" t="s">
        <v>174</v>
      </c>
      <c r="C17" s="7">
        <v>12.715000000000002</v>
      </c>
      <c r="D17" s="7">
        <v>12.266666666666666</v>
      </c>
      <c r="E17" s="7">
        <v>13.223999999999998</v>
      </c>
      <c r="F17" s="7">
        <v>12.735222222222221</v>
      </c>
      <c r="G17" s="21">
        <f t="shared" si="4"/>
        <v>-3.747161241483718E-2</v>
      </c>
      <c r="H17" s="21">
        <f t="shared" si="0"/>
        <v>-5.2035033487892873E-2</v>
      </c>
      <c r="I17" s="21">
        <f t="shared" si="1"/>
        <v>-6.6101694915254361E-2</v>
      </c>
      <c r="J17" s="22">
        <f t="shared" si="2"/>
        <v>-5.1869446939328136E-2</v>
      </c>
      <c r="K17" s="24">
        <f t="shared" si="3"/>
        <v>2.0494097017397309E-4</v>
      </c>
    </row>
    <row r="18" spans="1:11" x14ac:dyDescent="0.25">
      <c r="A18" s="5" t="s">
        <v>120</v>
      </c>
      <c r="B18" s="6" t="s">
        <v>178</v>
      </c>
      <c r="C18" s="7">
        <v>13.795999999999999</v>
      </c>
      <c r="D18" s="7">
        <v>13.946</v>
      </c>
      <c r="E18" s="7">
        <v>15.044333333333334</v>
      </c>
      <c r="F18" s="7">
        <v>14.262111111111111</v>
      </c>
      <c r="G18" s="21">
        <f t="shared" si="4"/>
        <v>4.4360333080999126E-2</v>
      </c>
      <c r="H18" s="21">
        <f t="shared" si="0"/>
        <v>7.7743431221020107E-2</v>
      </c>
      <c r="I18" s="21">
        <f t="shared" si="1"/>
        <v>6.2452919020715682E-2</v>
      </c>
      <c r="J18" s="22">
        <f t="shared" si="2"/>
        <v>6.1518894440911638E-2</v>
      </c>
      <c r="K18" s="24">
        <f t="shared" si="3"/>
        <v>2.7926211179332607E-4</v>
      </c>
    </row>
    <row r="19" spans="1:11" x14ac:dyDescent="0.25">
      <c r="A19" s="5" t="s">
        <v>15</v>
      </c>
      <c r="B19" s="6" t="s">
        <v>174</v>
      </c>
      <c r="C19" s="7">
        <v>13.672333333333333</v>
      </c>
      <c r="D19" s="7">
        <v>13.022333333333334</v>
      </c>
      <c r="E19" s="7">
        <v>14.721333333333334</v>
      </c>
      <c r="F19" s="7">
        <v>13.805333333333332</v>
      </c>
      <c r="G19" s="21">
        <f t="shared" si="4"/>
        <v>3.4998738329548196E-2</v>
      </c>
      <c r="H19" s="21">
        <f t="shared" si="0"/>
        <v>6.3626996393612431E-3</v>
      </c>
      <c r="I19" s="21">
        <f t="shared" si="1"/>
        <v>3.9642184557438821E-2</v>
      </c>
      <c r="J19" s="22">
        <f t="shared" si="2"/>
        <v>2.7001207508782755E-2</v>
      </c>
      <c r="K19" s="24">
        <f t="shared" si="3"/>
        <v>3.2485140352495794E-4</v>
      </c>
    </row>
    <row r="20" spans="1:11" x14ac:dyDescent="0.25">
      <c r="A20" s="5" t="s">
        <v>115</v>
      </c>
      <c r="B20" s="6" t="s">
        <v>185</v>
      </c>
      <c r="C20" s="7">
        <v>14.297333333333334</v>
      </c>
      <c r="D20" s="7">
        <v>14.333666666666666</v>
      </c>
      <c r="E20" s="7">
        <v>15.163666666666666</v>
      </c>
      <c r="F20" s="7">
        <v>14.598222222222221</v>
      </c>
      <c r="G20" s="21">
        <f t="shared" si="4"/>
        <v>8.2311380267474143E-2</v>
      </c>
      <c r="H20" s="21">
        <f t="shared" si="0"/>
        <v>0.10770221535291086</v>
      </c>
      <c r="I20" s="21">
        <f t="shared" si="1"/>
        <v>7.0880414312617643E-2</v>
      </c>
      <c r="J20" s="22">
        <f t="shared" si="2"/>
        <v>8.6964669977667552E-2</v>
      </c>
      <c r="K20" s="24">
        <f t="shared" si="3"/>
        <v>3.5520108680797864E-4</v>
      </c>
    </row>
    <row r="21" spans="1:11" x14ac:dyDescent="0.25">
      <c r="A21" s="5" t="s">
        <v>102</v>
      </c>
      <c r="B21" s="6" t="s">
        <v>174</v>
      </c>
      <c r="C21" s="7">
        <v>12.688333333333333</v>
      </c>
      <c r="D21" s="7">
        <v>12.517333333333333</v>
      </c>
      <c r="E21" s="7">
        <v>13.182666666666668</v>
      </c>
      <c r="F21" s="7">
        <v>12.796111111111111</v>
      </c>
      <c r="G21" s="21">
        <f t="shared" si="4"/>
        <v>-3.9490285137522202E-2</v>
      </c>
      <c r="H21" s="21">
        <f t="shared" si="0"/>
        <v>-3.2663575476558446E-2</v>
      </c>
      <c r="I21" s="21">
        <f t="shared" si="1"/>
        <v>-6.9020715630885049E-2</v>
      </c>
      <c r="J21" s="22">
        <f t="shared" si="2"/>
        <v>-4.7058192081655237E-2</v>
      </c>
      <c r="K21" s="24">
        <f t="shared" si="3"/>
        <v>3.7341532168662936E-4</v>
      </c>
    </row>
    <row r="22" spans="1:11" x14ac:dyDescent="0.25">
      <c r="A22" s="5" t="s">
        <v>26</v>
      </c>
      <c r="B22" s="6" t="s">
        <v>186</v>
      </c>
      <c r="C22" s="7">
        <v>13.799333333333331</v>
      </c>
      <c r="D22" s="7">
        <v>13.545333333333332</v>
      </c>
      <c r="E22" s="7">
        <v>14.324333333333334</v>
      </c>
      <c r="F22" s="7">
        <v>13.889666666666665</v>
      </c>
      <c r="G22" s="21">
        <f t="shared" si="4"/>
        <v>4.4612667171334636E-2</v>
      </c>
      <c r="H22" s="21">
        <f t="shared" si="0"/>
        <v>4.678001030396696E-2</v>
      </c>
      <c r="I22" s="21">
        <f t="shared" si="1"/>
        <v>1.1605461393596994E-2</v>
      </c>
      <c r="J22" s="22">
        <f t="shared" si="2"/>
        <v>3.4332712956299534E-2</v>
      </c>
      <c r="K22" s="24">
        <f t="shared" si="3"/>
        <v>3.8857031675941533E-4</v>
      </c>
    </row>
    <row r="23" spans="1:11" x14ac:dyDescent="0.25">
      <c r="A23" s="5" t="s">
        <v>86</v>
      </c>
      <c r="B23" s="6" t="s">
        <v>178</v>
      </c>
      <c r="C23" s="7">
        <v>12.205666666666668</v>
      </c>
      <c r="D23" s="7">
        <v>12.277666666666667</v>
      </c>
      <c r="E23" s="7">
        <v>12.856999999999999</v>
      </c>
      <c r="F23" s="7">
        <v>12.446777777777777</v>
      </c>
      <c r="G23" s="21">
        <f t="shared" si="4"/>
        <v>-7.6028261418117582E-2</v>
      </c>
      <c r="H23" s="21">
        <f t="shared" si="0"/>
        <v>-5.1184956208140092E-2</v>
      </c>
      <c r="I23" s="21">
        <f t="shared" si="1"/>
        <v>-9.2019774011299488E-2</v>
      </c>
      <c r="J23" s="22">
        <f t="shared" si="2"/>
        <v>-7.3077663879185725E-2</v>
      </c>
      <c r="K23" s="24">
        <f t="shared" si="3"/>
        <v>4.234001056318687E-4</v>
      </c>
    </row>
    <row r="24" spans="1:11" x14ac:dyDescent="0.25">
      <c r="A24" s="5" t="s">
        <v>154</v>
      </c>
      <c r="B24" s="6" t="s">
        <v>174</v>
      </c>
      <c r="C24" s="7">
        <v>16.051333333333332</v>
      </c>
      <c r="D24" s="7">
        <v>16.288666666666668</v>
      </c>
      <c r="E24" s="7">
        <v>17.406000000000002</v>
      </c>
      <c r="F24" s="7">
        <v>16.582000000000004</v>
      </c>
      <c r="G24" s="21">
        <f t="shared" si="4"/>
        <v>0.21508957860206898</v>
      </c>
      <c r="H24" s="21">
        <f t="shared" si="0"/>
        <v>0.25878413189077809</v>
      </c>
      <c r="I24" s="21">
        <f t="shared" si="1"/>
        <v>0.22923728813559338</v>
      </c>
      <c r="J24" s="22">
        <f t="shared" si="2"/>
        <v>0.23437033287614684</v>
      </c>
      <c r="K24" s="24">
        <f t="shared" si="3"/>
        <v>4.9706460800635248E-4</v>
      </c>
    </row>
    <row r="25" spans="1:11" x14ac:dyDescent="0.25">
      <c r="A25" s="5" t="s">
        <v>14</v>
      </c>
      <c r="B25" s="6" t="s">
        <v>174</v>
      </c>
      <c r="C25" s="7">
        <v>13.947666666666668</v>
      </c>
      <c r="D25" s="7">
        <v>14.060333333333332</v>
      </c>
      <c r="E25" s="7">
        <v>14.734666666666667</v>
      </c>
      <c r="F25" s="7">
        <v>14.247555555555557</v>
      </c>
      <c r="G25" s="21">
        <f t="shared" si="4"/>
        <v>5.5841534191269304E-2</v>
      </c>
      <c r="H25" s="21">
        <f t="shared" si="0"/>
        <v>8.6579082946934546E-2</v>
      </c>
      <c r="I25" s="21">
        <f t="shared" si="1"/>
        <v>4.058380414312622E-2</v>
      </c>
      <c r="J25" s="22">
        <f t="shared" si="2"/>
        <v>6.1001473760443368E-2</v>
      </c>
      <c r="K25" s="24">
        <f t="shared" si="3"/>
        <v>5.4886015032815875E-4</v>
      </c>
    </row>
    <row r="26" spans="1:11" x14ac:dyDescent="0.25">
      <c r="A26" s="5" t="s">
        <v>30</v>
      </c>
      <c r="B26" s="6" t="s">
        <v>185</v>
      </c>
      <c r="C26" s="7">
        <v>13.048999999999999</v>
      </c>
      <c r="D26" s="7">
        <v>12.323333333333332</v>
      </c>
      <c r="E26" s="7">
        <v>14.119</v>
      </c>
      <c r="F26" s="7">
        <v>13.163777777777776</v>
      </c>
      <c r="G26" s="21">
        <f t="shared" si="4"/>
        <v>-1.2187736563209792E-2</v>
      </c>
      <c r="H26" s="21">
        <f t="shared" si="0"/>
        <v>-4.7655847501288033E-2</v>
      </c>
      <c r="I26" s="21">
        <f t="shared" si="1"/>
        <v>-2.8954802259887266E-3</v>
      </c>
      <c r="J26" s="22">
        <f t="shared" si="2"/>
        <v>-2.0913021430162188E-2</v>
      </c>
      <c r="K26" s="24">
        <f t="shared" si="3"/>
        <v>5.5797056666202229E-4</v>
      </c>
    </row>
    <row r="27" spans="1:11" x14ac:dyDescent="0.25">
      <c r="A27" s="5" t="s">
        <v>35</v>
      </c>
      <c r="B27" s="6" t="s">
        <v>174</v>
      </c>
      <c r="C27" s="7">
        <v>13.284999999999998</v>
      </c>
      <c r="D27" s="7">
        <v>12.581000000000001</v>
      </c>
      <c r="E27" s="7">
        <v>14.422666666666666</v>
      </c>
      <c r="F27" s="7">
        <v>13.429555555555554</v>
      </c>
      <c r="G27" s="21">
        <f t="shared" si="4"/>
        <v>5.677517032550909E-3</v>
      </c>
      <c r="H27" s="21">
        <f t="shared" si="0"/>
        <v>-2.7743431221019955E-2</v>
      </c>
      <c r="I27" s="21">
        <f t="shared" si="1"/>
        <v>1.8549905838041395E-2</v>
      </c>
      <c r="J27" s="22">
        <f t="shared" si="2"/>
        <v>-1.1720027834758832E-3</v>
      </c>
      <c r="K27" s="24">
        <f t="shared" si="3"/>
        <v>5.7095520529857355E-4</v>
      </c>
    </row>
    <row r="28" spans="1:11" x14ac:dyDescent="0.25">
      <c r="A28" s="5" t="s">
        <v>177</v>
      </c>
      <c r="B28" s="6" t="s">
        <v>174</v>
      </c>
      <c r="C28" s="7">
        <v>12.410666666666666</v>
      </c>
      <c r="D28" s="7">
        <v>12.627333333333333</v>
      </c>
      <c r="E28" s="7">
        <v>13.147666666666666</v>
      </c>
      <c r="F28" s="7">
        <v>12.728555555555554</v>
      </c>
      <c r="G28" s="21">
        <f t="shared" si="4"/>
        <v>-6.0509714862478046E-2</v>
      </c>
      <c r="H28" s="21">
        <f t="shared" si="0"/>
        <v>-2.4162802679031443E-2</v>
      </c>
      <c r="I28" s="21">
        <f t="shared" si="1"/>
        <v>-7.1492467043314564E-2</v>
      </c>
      <c r="J28" s="22">
        <f t="shared" si="2"/>
        <v>-5.2054994861608021E-2</v>
      </c>
      <c r="K28" s="24">
        <f t="shared" si="3"/>
        <v>6.1363599992875651E-4</v>
      </c>
    </row>
    <row r="29" spans="1:11" x14ac:dyDescent="0.25">
      <c r="A29" s="5" t="s">
        <v>81</v>
      </c>
      <c r="B29" s="6" t="s">
        <v>174</v>
      </c>
      <c r="C29" s="7">
        <v>13.628333333333332</v>
      </c>
      <c r="D29" s="7">
        <v>13.410333333333334</v>
      </c>
      <c r="E29" s="7">
        <v>14.033666666666667</v>
      </c>
      <c r="F29" s="7">
        <v>13.690777777777777</v>
      </c>
      <c r="G29" s="21">
        <f t="shared" si="4"/>
        <v>3.1667928337118186E-2</v>
      </c>
      <c r="H29" s="21">
        <f t="shared" si="0"/>
        <v>3.634724368882028E-2</v>
      </c>
      <c r="I29" s="21">
        <f t="shared" si="1"/>
        <v>-8.9218455743879359E-3</v>
      </c>
      <c r="J29" s="22">
        <f t="shared" si="2"/>
        <v>1.9697775483850172E-2</v>
      </c>
      <c r="K29" s="24">
        <f t="shared" si="3"/>
        <v>6.1978603017802869E-4</v>
      </c>
    </row>
    <row r="30" spans="1:11" x14ac:dyDescent="0.25">
      <c r="A30" s="5" t="s">
        <v>59</v>
      </c>
      <c r="B30" s="6" t="s">
        <v>174</v>
      </c>
      <c r="C30" s="7">
        <v>15.790666666666667</v>
      </c>
      <c r="D30" s="7">
        <v>15.727666666666666</v>
      </c>
      <c r="E30" s="7">
        <v>16.49966666666667</v>
      </c>
      <c r="F30" s="7">
        <v>16.006</v>
      </c>
      <c r="G30" s="21">
        <f t="shared" si="4"/>
        <v>0.1953570527378248</v>
      </c>
      <c r="H30" s="21">
        <f t="shared" si="0"/>
        <v>0.21543019062339</v>
      </c>
      <c r="I30" s="21">
        <f t="shared" si="1"/>
        <v>0.16523069679849361</v>
      </c>
      <c r="J30" s="22">
        <f t="shared" si="2"/>
        <v>0.19200598005323613</v>
      </c>
      <c r="K30" s="24">
        <f t="shared" si="3"/>
        <v>6.3841956117199894E-4</v>
      </c>
    </row>
    <row r="31" spans="1:11" x14ac:dyDescent="0.25">
      <c r="A31" s="5" t="s">
        <v>39</v>
      </c>
      <c r="B31" s="6" t="s">
        <v>174</v>
      </c>
      <c r="C31" s="7">
        <v>13.133000000000001</v>
      </c>
      <c r="D31" s="7">
        <v>12.991999999999999</v>
      </c>
      <c r="E31" s="7">
        <v>14.757666666666665</v>
      </c>
      <c r="F31" s="7">
        <v>13.627555555555555</v>
      </c>
      <c r="G31" s="21">
        <f t="shared" si="4"/>
        <v>-5.8289174867524563E-3</v>
      </c>
      <c r="H31" s="21">
        <f t="shared" si="0"/>
        <v>4.018547140649119E-3</v>
      </c>
      <c r="I31" s="21">
        <f t="shared" si="1"/>
        <v>4.2208097928436807E-2</v>
      </c>
      <c r="J31" s="22">
        <f t="shared" si="2"/>
        <v>1.3465909194111156E-2</v>
      </c>
      <c r="K31" s="24">
        <f t="shared" si="3"/>
        <v>6.4382819982667858E-4</v>
      </c>
    </row>
    <row r="32" spans="1:11" x14ac:dyDescent="0.25">
      <c r="A32" s="5" t="s">
        <v>36</v>
      </c>
      <c r="B32" s="6" t="s">
        <v>174</v>
      </c>
      <c r="C32" s="7">
        <v>13.183999999999999</v>
      </c>
      <c r="D32" s="7">
        <v>13.29</v>
      </c>
      <c r="E32" s="7">
        <v>14.852666666666666</v>
      </c>
      <c r="F32" s="7">
        <v>13.775555555555554</v>
      </c>
      <c r="G32" s="21">
        <f t="shared" si="4"/>
        <v>-1.9682059046178331E-3</v>
      </c>
      <c r="H32" s="21">
        <f t="shared" si="0"/>
        <v>2.7047913446676945E-2</v>
      </c>
      <c r="I32" s="21">
        <f t="shared" si="1"/>
        <v>4.8917137476459455E-2</v>
      </c>
      <c r="J32" s="22">
        <f t="shared" si="2"/>
        <v>2.4665615006172856E-2</v>
      </c>
      <c r="K32" s="24">
        <f t="shared" si="3"/>
        <v>6.5158605214725765E-4</v>
      </c>
    </row>
    <row r="33" spans="1:11" x14ac:dyDescent="0.25">
      <c r="A33" s="5" t="s">
        <v>85</v>
      </c>
      <c r="B33" s="6" t="s">
        <v>174</v>
      </c>
      <c r="C33" s="7">
        <v>13.299999999999999</v>
      </c>
      <c r="D33" s="7">
        <v>12.409000000000001</v>
      </c>
      <c r="E33" s="7">
        <v>14.161</v>
      </c>
      <c r="F33" s="7">
        <v>13.29</v>
      </c>
      <c r="G33" s="21">
        <f t="shared" si="4"/>
        <v>6.8130204390611715E-3</v>
      </c>
      <c r="H33" s="21">
        <f t="shared" si="0"/>
        <v>-4.1035548686244115E-2</v>
      </c>
      <c r="I33" s="21">
        <f t="shared" si="1"/>
        <v>7.0621468926514535E-5</v>
      </c>
      <c r="J33" s="22">
        <f t="shared" si="2"/>
        <v>-1.1383968926085475E-2</v>
      </c>
      <c r="K33" s="24">
        <f t="shared" si="3"/>
        <v>6.7077712267290537E-4</v>
      </c>
    </row>
    <row r="34" spans="1:11" x14ac:dyDescent="0.25">
      <c r="A34" s="5" t="s">
        <v>27</v>
      </c>
      <c r="B34" s="6" t="s">
        <v>174</v>
      </c>
      <c r="C34" s="7">
        <v>13.554666666666668</v>
      </c>
      <c r="D34" s="7">
        <v>12.708666666666666</v>
      </c>
      <c r="E34" s="7">
        <v>14.555999999999999</v>
      </c>
      <c r="F34" s="7">
        <v>13.606444444444444</v>
      </c>
      <c r="G34" s="21">
        <f t="shared" si="4"/>
        <v>2.6091344940701505E-2</v>
      </c>
      <c r="H34" s="21">
        <f t="shared" si="0"/>
        <v>-1.7877382792375086E-2</v>
      </c>
      <c r="I34" s="21">
        <f t="shared" si="1"/>
        <v>2.7966101694915185E-2</v>
      </c>
      <c r="J34" s="22">
        <f t="shared" si="2"/>
        <v>1.2060021281080533E-2</v>
      </c>
      <c r="K34" s="24">
        <f t="shared" si="3"/>
        <v>6.7306480021488537E-4</v>
      </c>
    </row>
    <row r="35" spans="1:11" x14ac:dyDescent="0.25">
      <c r="A35" s="5" t="s">
        <v>132</v>
      </c>
      <c r="B35" s="6" t="s">
        <v>178</v>
      </c>
      <c r="C35" s="7">
        <v>13.499333333333333</v>
      </c>
      <c r="D35" s="7">
        <v>13.427333333333332</v>
      </c>
      <c r="E35" s="7">
        <v>13.961333333333334</v>
      </c>
      <c r="F35" s="7">
        <v>13.629333333333333</v>
      </c>
      <c r="G35" s="21">
        <f t="shared" si="4"/>
        <v>2.190259904113033E-2</v>
      </c>
      <c r="H35" s="21">
        <f t="shared" si="0"/>
        <v>3.7660999484801554E-2</v>
      </c>
      <c r="I35" s="21">
        <f t="shared" si="1"/>
        <v>-1.4030131826741956E-2</v>
      </c>
      <c r="J35" s="22">
        <f t="shared" si="2"/>
        <v>1.5177822233063311E-2</v>
      </c>
      <c r="K35" s="24">
        <f t="shared" si="3"/>
        <v>7.0191023140554558E-4</v>
      </c>
    </row>
    <row r="36" spans="1:11" x14ac:dyDescent="0.25">
      <c r="A36" s="5" t="s">
        <v>58</v>
      </c>
      <c r="B36" s="6" t="s">
        <v>174</v>
      </c>
      <c r="C36" s="7">
        <v>12.682333333333332</v>
      </c>
      <c r="D36" s="7">
        <v>12.923000000000002</v>
      </c>
      <c r="E36" s="7">
        <v>14.350333333333333</v>
      </c>
      <c r="F36" s="7">
        <v>13.318555555555555</v>
      </c>
      <c r="G36" s="21">
        <f t="shared" ref="G36:G67" si="5">(C36-13.21)/13.21</f>
        <v>-3.9944486500126303E-2</v>
      </c>
      <c r="H36" s="21">
        <f t="shared" ref="H36:H67" si="6">(D36-12.94)/12.94</f>
        <v>-1.3137557959812739E-3</v>
      </c>
      <c r="I36" s="21">
        <f t="shared" ref="I36:I67" si="7">(E36-14.16)/14.16</f>
        <v>1.3441619585687375E-2</v>
      </c>
      <c r="J36" s="22">
        <f t="shared" ref="J36:J67" si="8">AVERAGE(G36:I36)</f>
        <v>-9.2722075701400664E-3</v>
      </c>
      <c r="K36" s="24">
        <f t="shared" ref="K36:K67" si="9">VAR(G36:I36)</f>
        <v>7.6002179673264648E-4</v>
      </c>
    </row>
    <row r="37" spans="1:11" x14ac:dyDescent="0.25">
      <c r="A37" s="5" t="s">
        <v>83</v>
      </c>
      <c r="B37" s="6" t="s">
        <v>174</v>
      </c>
      <c r="C37" s="7">
        <v>12.714666666666666</v>
      </c>
      <c r="D37" s="7">
        <v>12.230666666666666</v>
      </c>
      <c r="E37" s="7">
        <v>14.151333333333334</v>
      </c>
      <c r="F37" s="7">
        <v>13.032222222222222</v>
      </c>
      <c r="G37" s="21">
        <f t="shared" si="5"/>
        <v>-3.749684582387091E-2</v>
      </c>
      <c r="H37" s="21">
        <f t="shared" si="6"/>
        <v>-5.4817104585265335E-2</v>
      </c>
      <c r="I37" s="21">
        <f t="shared" si="7"/>
        <v>-6.1205273069679384E-4</v>
      </c>
      <c r="J37" s="22">
        <f t="shared" si="8"/>
        <v>-3.0975334379944347E-2</v>
      </c>
      <c r="K37" s="24">
        <f t="shared" si="9"/>
        <v>7.6644449527406527E-4</v>
      </c>
    </row>
    <row r="38" spans="1:11" x14ac:dyDescent="0.25">
      <c r="A38" s="5" t="s">
        <v>63</v>
      </c>
      <c r="B38" s="6" t="s">
        <v>174</v>
      </c>
      <c r="C38" s="7">
        <v>14.757</v>
      </c>
      <c r="D38" s="7">
        <v>14.413666666666666</v>
      </c>
      <c r="E38" s="7">
        <v>15.114666666666665</v>
      </c>
      <c r="F38" s="7">
        <v>14.761777777777775</v>
      </c>
      <c r="G38" s="21">
        <f t="shared" si="5"/>
        <v>0.11710825132475387</v>
      </c>
      <c r="H38" s="21">
        <f t="shared" si="6"/>
        <v>0.11388459556929417</v>
      </c>
      <c r="I38" s="21">
        <f t="shared" si="7"/>
        <v>6.7419962335216424E-2</v>
      </c>
      <c r="J38" s="22">
        <f t="shared" si="8"/>
        <v>9.9470936409754809E-2</v>
      </c>
      <c r="K38" s="24">
        <f t="shared" si="9"/>
        <v>7.7304669345247892E-4</v>
      </c>
    </row>
    <row r="39" spans="1:11" x14ac:dyDescent="0.25">
      <c r="A39" s="5" t="s">
        <v>79</v>
      </c>
      <c r="B39" s="6" t="s">
        <v>178</v>
      </c>
      <c r="C39" s="7">
        <v>14.567333333333332</v>
      </c>
      <c r="D39" s="7">
        <v>14.576666666666668</v>
      </c>
      <c r="E39" s="7">
        <v>16.400000000000002</v>
      </c>
      <c r="F39" s="7">
        <v>15.181333333333333</v>
      </c>
      <c r="G39" s="21">
        <f t="shared" si="5"/>
        <v>0.10275044158465793</v>
      </c>
      <c r="H39" s="21">
        <f t="shared" si="6"/>
        <v>0.12648119526017532</v>
      </c>
      <c r="I39" s="21">
        <f t="shared" si="7"/>
        <v>0.15819209039548038</v>
      </c>
      <c r="J39" s="22">
        <f t="shared" si="8"/>
        <v>0.12914124241343786</v>
      </c>
      <c r="K39" s="24">
        <f t="shared" si="9"/>
        <v>7.737509938588287E-4</v>
      </c>
    </row>
    <row r="40" spans="1:11" x14ac:dyDescent="0.25">
      <c r="A40" s="5" t="s">
        <v>101</v>
      </c>
      <c r="B40" s="6" t="s">
        <v>174</v>
      </c>
      <c r="C40" s="7">
        <v>12.137333333333332</v>
      </c>
      <c r="D40" s="7">
        <v>11.928333333333333</v>
      </c>
      <c r="E40" s="7">
        <v>12.337000000000002</v>
      </c>
      <c r="F40" s="7">
        <v>12.134222222222222</v>
      </c>
      <c r="G40" s="21">
        <f t="shared" si="5"/>
        <v>-8.1201110269997601E-2</v>
      </c>
      <c r="H40" s="21">
        <f t="shared" si="6"/>
        <v>-7.8181349819680585E-2</v>
      </c>
      <c r="I40" s="21">
        <f t="shared" si="7"/>
        <v>-0.12874293785310725</v>
      </c>
      <c r="J40" s="22">
        <f t="shared" si="8"/>
        <v>-9.6041799314261822E-2</v>
      </c>
      <c r="K40" s="24">
        <f t="shared" si="9"/>
        <v>8.0430308459689299E-4</v>
      </c>
    </row>
    <row r="41" spans="1:11" x14ac:dyDescent="0.25">
      <c r="A41" s="5" t="s">
        <v>19</v>
      </c>
      <c r="B41" s="6" t="s">
        <v>174</v>
      </c>
      <c r="C41" s="7">
        <v>14.301333333333332</v>
      </c>
      <c r="D41" s="7">
        <v>13.87</v>
      </c>
      <c r="E41" s="7">
        <v>14.540666666666667</v>
      </c>
      <c r="F41" s="7">
        <v>14.237333333333332</v>
      </c>
      <c r="G41" s="21">
        <f t="shared" si="5"/>
        <v>8.2614181175876697E-2</v>
      </c>
      <c r="H41" s="21">
        <f t="shared" si="6"/>
        <v>7.1870170015455925E-2</v>
      </c>
      <c r="I41" s="21">
        <f t="shared" si="7"/>
        <v>2.6883239171374751E-2</v>
      </c>
      <c r="J41" s="22">
        <f t="shared" si="8"/>
        <v>6.0455863454235793E-2</v>
      </c>
      <c r="K41" s="24">
        <f t="shared" si="9"/>
        <v>8.7419926988242368E-4</v>
      </c>
    </row>
    <row r="42" spans="1:11" x14ac:dyDescent="0.25">
      <c r="A42" s="5" t="s">
        <v>114</v>
      </c>
      <c r="B42" s="6" t="s">
        <v>174</v>
      </c>
      <c r="C42" s="7">
        <v>14.039</v>
      </c>
      <c r="D42" s="7">
        <v>14.177999999999999</v>
      </c>
      <c r="E42" s="7">
        <v>14.673666666666668</v>
      </c>
      <c r="F42" s="7">
        <v>14.296888888888889</v>
      </c>
      <c r="G42" s="21">
        <f t="shared" si="5"/>
        <v>6.275548826646471E-2</v>
      </c>
      <c r="H42" s="21">
        <f t="shared" si="6"/>
        <v>9.567233384853166E-2</v>
      </c>
      <c r="I42" s="21">
        <f t="shared" si="7"/>
        <v>3.6275894538606454E-2</v>
      </c>
      <c r="J42" s="22">
        <f t="shared" si="8"/>
        <v>6.4901238884534265E-2</v>
      </c>
      <c r="K42" s="24">
        <f t="shared" si="9"/>
        <v>8.8543743496061807E-4</v>
      </c>
    </row>
    <row r="43" spans="1:11" x14ac:dyDescent="0.25">
      <c r="A43" s="5" t="s">
        <v>55</v>
      </c>
      <c r="B43" s="6" t="s">
        <v>185</v>
      </c>
      <c r="C43" s="7">
        <v>14.481666666666667</v>
      </c>
      <c r="D43" s="7">
        <v>14.854333333333335</v>
      </c>
      <c r="E43" s="7">
        <v>16.260333333333335</v>
      </c>
      <c r="F43" s="7">
        <v>15.198777777777778</v>
      </c>
      <c r="G43" s="21">
        <f t="shared" si="5"/>
        <v>9.6265455463033042E-2</v>
      </c>
      <c r="H43" s="21">
        <f t="shared" si="6"/>
        <v>0.14793920659453905</v>
      </c>
      <c r="I43" s="21">
        <f t="shared" si="7"/>
        <v>0.14832862523540502</v>
      </c>
      <c r="J43" s="22">
        <f t="shared" si="8"/>
        <v>0.13084442909765903</v>
      </c>
      <c r="K43" s="24">
        <f t="shared" si="9"/>
        <v>8.9681697493758025E-4</v>
      </c>
    </row>
    <row r="44" spans="1:11" x14ac:dyDescent="0.25">
      <c r="A44" s="5" t="s">
        <v>16</v>
      </c>
      <c r="B44" s="6" t="s">
        <v>174</v>
      </c>
      <c r="C44" s="7">
        <v>12.928000000000003</v>
      </c>
      <c r="D44" s="7">
        <v>12.731333333333334</v>
      </c>
      <c r="E44" s="7">
        <v>14.681333333333333</v>
      </c>
      <c r="F44" s="7">
        <v>13.446888888888891</v>
      </c>
      <c r="G44" s="21">
        <f t="shared" si="5"/>
        <v>-2.1347464042391993E-2</v>
      </c>
      <c r="H44" s="21">
        <f t="shared" si="6"/>
        <v>-1.6125708397733068E-2</v>
      </c>
      <c r="I44" s="21">
        <f t="shared" si="7"/>
        <v>3.681732580037661E-2</v>
      </c>
      <c r="J44" s="22">
        <f t="shared" si="8"/>
        <v>-2.1861554658281676E-4</v>
      </c>
      <c r="K44" s="24">
        <f t="shared" si="9"/>
        <v>1.035562396594696E-3</v>
      </c>
    </row>
    <row r="45" spans="1:11" x14ac:dyDescent="0.25">
      <c r="A45" s="5" t="s">
        <v>20</v>
      </c>
      <c r="B45" s="6" t="s">
        <v>174</v>
      </c>
      <c r="C45" s="7">
        <v>13.668333333333335</v>
      </c>
      <c r="D45" s="7">
        <v>12.729999999999999</v>
      </c>
      <c r="E45" s="7">
        <v>14.907666666666666</v>
      </c>
      <c r="F45" s="7">
        <v>13.768666666666666</v>
      </c>
      <c r="G45" s="21">
        <f t="shared" si="5"/>
        <v>3.4695937421145642E-2</v>
      </c>
      <c r="H45" s="21">
        <f t="shared" si="6"/>
        <v>-1.6228748068006248E-2</v>
      </c>
      <c r="I45" s="21">
        <f t="shared" si="7"/>
        <v>5.2801318267419885E-2</v>
      </c>
      <c r="J45" s="22">
        <f t="shared" si="8"/>
        <v>2.3756169206853094E-2</v>
      </c>
      <c r="K45" s="24">
        <f t="shared" si="9"/>
        <v>1.2810464110051675E-3</v>
      </c>
    </row>
    <row r="46" spans="1:11" x14ac:dyDescent="0.25">
      <c r="A46" s="5" t="s">
        <v>28</v>
      </c>
      <c r="B46" s="6" t="s">
        <v>174</v>
      </c>
      <c r="C46" s="7">
        <v>14.014333333333333</v>
      </c>
      <c r="D46" s="7">
        <v>12.878333333333336</v>
      </c>
      <c r="E46" s="7">
        <v>15.015666666666666</v>
      </c>
      <c r="F46" s="7">
        <v>13.969444444444447</v>
      </c>
      <c r="G46" s="21">
        <f t="shared" si="5"/>
        <v>6.0888215997981242E-2</v>
      </c>
      <c r="H46" s="21">
        <f t="shared" si="6"/>
        <v>-4.765584750128584E-3</v>
      </c>
      <c r="I46" s="21">
        <f t="shared" si="7"/>
        <v>6.0428436911487721E-2</v>
      </c>
      <c r="J46" s="22">
        <f t="shared" si="8"/>
        <v>3.8850356053113461E-2</v>
      </c>
      <c r="K46" s="24">
        <f t="shared" si="9"/>
        <v>1.4268155683160298E-3</v>
      </c>
    </row>
    <row r="47" spans="1:11" x14ac:dyDescent="0.25">
      <c r="A47" s="5" t="s">
        <v>107</v>
      </c>
      <c r="B47" s="6" t="s">
        <v>174</v>
      </c>
      <c r="C47" s="7">
        <v>11.783666666666667</v>
      </c>
      <c r="D47" s="7">
        <v>11.093999999999999</v>
      </c>
      <c r="E47" s="7">
        <v>13.237333333333334</v>
      </c>
      <c r="F47" s="7">
        <v>12.038333333333334</v>
      </c>
      <c r="G47" s="21">
        <f t="shared" si="5"/>
        <v>-0.10797375725460513</v>
      </c>
      <c r="H47" s="21">
        <f t="shared" si="6"/>
        <v>-0.14265842349304483</v>
      </c>
      <c r="I47" s="21">
        <f t="shared" si="7"/>
        <v>-6.516007532956683E-2</v>
      </c>
      <c r="J47" s="22">
        <f t="shared" si="8"/>
        <v>-0.10526408535907228</v>
      </c>
      <c r="K47" s="24">
        <f t="shared" si="9"/>
        <v>1.5070052333529885E-3</v>
      </c>
    </row>
    <row r="48" spans="1:11" x14ac:dyDescent="0.25">
      <c r="A48" s="5" t="s">
        <v>106</v>
      </c>
      <c r="B48" s="6" t="s">
        <v>174</v>
      </c>
      <c r="C48" s="7">
        <v>13.163333333333334</v>
      </c>
      <c r="D48" s="7">
        <v>13.569666666666668</v>
      </c>
      <c r="E48" s="7">
        <v>15.186666666666667</v>
      </c>
      <c r="F48" s="7">
        <v>13.973222222222224</v>
      </c>
      <c r="G48" s="21">
        <f t="shared" si="5"/>
        <v>-3.5326772646984751E-3</v>
      </c>
      <c r="H48" s="21">
        <f t="shared" si="6"/>
        <v>4.8660484286450451E-2</v>
      </c>
      <c r="I48" s="21">
        <f t="shared" si="7"/>
        <v>7.2504708097928486E-2</v>
      </c>
      <c r="J48" s="22">
        <f t="shared" si="8"/>
        <v>3.9210838373226815E-2</v>
      </c>
      <c r="K48" s="24">
        <f t="shared" si="9"/>
        <v>1.5123928491101372E-3</v>
      </c>
    </row>
    <row r="49" spans="1:11" x14ac:dyDescent="0.25">
      <c r="A49" s="5" t="s">
        <v>130</v>
      </c>
      <c r="B49" s="6" t="s">
        <v>174</v>
      </c>
      <c r="C49" s="7">
        <v>15.336999999999998</v>
      </c>
      <c r="D49" s="7">
        <v>15.534333333333331</v>
      </c>
      <c r="E49" s="7">
        <v>15.897333333333334</v>
      </c>
      <c r="F49" s="7">
        <v>15.589555555555554</v>
      </c>
      <c r="G49" s="21">
        <f t="shared" si="5"/>
        <v>0.16101438304314891</v>
      </c>
      <c r="H49" s="21">
        <f t="shared" si="6"/>
        <v>0.20048943843379688</v>
      </c>
      <c r="I49" s="21">
        <f t="shared" si="7"/>
        <v>0.12269303201506594</v>
      </c>
      <c r="J49" s="22">
        <f t="shared" si="8"/>
        <v>0.16139895116400391</v>
      </c>
      <c r="K49" s="24">
        <f t="shared" si="9"/>
        <v>1.5131811323967695E-3</v>
      </c>
    </row>
    <row r="50" spans="1:11" x14ac:dyDescent="0.25">
      <c r="A50" s="5" t="s">
        <v>122</v>
      </c>
      <c r="B50" s="6" t="s">
        <v>178</v>
      </c>
      <c r="C50" s="7">
        <v>15.431666666666667</v>
      </c>
      <c r="D50" s="7">
        <v>15.369</v>
      </c>
      <c r="E50" s="7">
        <v>15.750999999999999</v>
      </c>
      <c r="F50" s="7">
        <v>15.517222222222221</v>
      </c>
      <c r="G50" s="21">
        <f t="shared" si="5"/>
        <v>0.16818067120868022</v>
      </c>
      <c r="H50" s="21">
        <f t="shared" si="6"/>
        <v>0.18771251931993821</v>
      </c>
      <c r="I50" s="21">
        <f t="shared" si="7"/>
        <v>0.11235875706214685</v>
      </c>
      <c r="J50" s="22">
        <f t="shared" si="8"/>
        <v>0.1560839825302551</v>
      </c>
      <c r="K50" s="24">
        <f t="shared" si="9"/>
        <v>1.5292947793379835E-3</v>
      </c>
    </row>
    <row r="51" spans="1:11" x14ac:dyDescent="0.25">
      <c r="A51" s="5" t="s">
        <v>57</v>
      </c>
      <c r="B51" s="6" t="s">
        <v>174</v>
      </c>
      <c r="C51" s="7">
        <v>14.134333333333332</v>
      </c>
      <c r="D51" s="7">
        <v>14.432333333333332</v>
      </c>
      <c r="E51" s="7">
        <v>14.686999999999999</v>
      </c>
      <c r="F51" s="7">
        <v>14.417888888888887</v>
      </c>
      <c r="G51" s="21">
        <f t="shared" si="5"/>
        <v>6.9972243250062932E-2</v>
      </c>
      <c r="H51" s="21">
        <f t="shared" si="6"/>
        <v>0.11532715095311692</v>
      </c>
      <c r="I51" s="21">
        <f t="shared" si="7"/>
        <v>3.7217514124293735E-2</v>
      </c>
      <c r="J51" s="22">
        <f t="shared" si="8"/>
        <v>7.4172302775824539E-2</v>
      </c>
      <c r="K51" s="24">
        <f t="shared" si="9"/>
        <v>1.5385092163976172E-3</v>
      </c>
    </row>
    <row r="52" spans="1:11" x14ac:dyDescent="0.25">
      <c r="A52" s="5" t="s">
        <v>168</v>
      </c>
      <c r="B52" s="6" t="s">
        <v>178</v>
      </c>
      <c r="C52" s="7">
        <v>11.880666666666665</v>
      </c>
      <c r="D52" s="7">
        <v>11.128666666666666</v>
      </c>
      <c r="E52" s="7">
        <v>13.305666666666667</v>
      </c>
      <c r="F52" s="7">
        <v>12.104999999999999</v>
      </c>
      <c r="G52" s="21">
        <f t="shared" si="5"/>
        <v>-0.10063083522583921</v>
      </c>
      <c r="H52" s="21">
        <f t="shared" si="6"/>
        <v>-0.13997939206594542</v>
      </c>
      <c r="I52" s="21">
        <f t="shared" si="7"/>
        <v>-6.0334274952918994E-2</v>
      </c>
      <c r="J52" s="22">
        <f t="shared" si="8"/>
        <v>-0.10031483408156788</v>
      </c>
      <c r="K52" s="24">
        <f t="shared" si="9"/>
        <v>1.585911062529307E-3</v>
      </c>
    </row>
    <row r="53" spans="1:11" x14ac:dyDescent="0.25">
      <c r="A53" s="5" t="s">
        <v>169</v>
      </c>
      <c r="B53" s="6" t="s">
        <v>174</v>
      </c>
      <c r="C53" s="7">
        <v>13.949666666666667</v>
      </c>
      <c r="D53" s="7">
        <v>13.254333333333335</v>
      </c>
      <c r="E53" s="7">
        <v>15.670999999999999</v>
      </c>
      <c r="F53" s="7">
        <v>14.291666666666666</v>
      </c>
      <c r="G53" s="21">
        <f t="shared" si="5"/>
        <v>5.5992934645470588E-2</v>
      </c>
      <c r="H53" s="21">
        <f t="shared" si="6"/>
        <v>2.4291602266872919E-2</v>
      </c>
      <c r="I53" s="21">
        <f t="shared" si="7"/>
        <v>0.10670903954802255</v>
      </c>
      <c r="J53" s="22">
        <f t="shared" si="8"/>
        <v>6.233119215345536E-2</v>
      </c>
      <c r="K53" s="24">
        <f t="shared" si="9"/>
        <v>1.7282886231762013E-3</v>
      </c>
    </row>
    <row r="54" spans="1:11" x14ac:dyDescent="0.25">
      <c r="A54" s="5" t="s">
        <v>112</v>
      </c>
      <c r="B54" s="6" t="s">
        <v>178</v>
      </c>
      <c r="C54" s="7">
        <v>14.369666666666667</v>
      </c>
      <c r="D54" s="7">
        <v>14.573333333333332</v>
      </c>
      <c r="E54" s="7">
        <v>14.761333333333333</v>
      </c>
      <c r="F54" s="7">
        <v>14.56811111111111</v>
      </c>
      <c r="G54" s="21">
        <f t="shared" si="5"/>
        <v>8.7787030027756729E-2</v>
      </c>
      <c r="H54" s="21">
        <f t="shared" si="6"/>
        <v>0.12622359608449249</v>
      </c>
      <c r="I54" s="21">
        <f t="shared" si="7"/>
        <v>4.2467043314500907E-2</v>
      </c>
      <c r="J54" s="22">
        <f t="shared" si="8"/>
        <v>8.5492556475583362E-2</v>
      </c>
      <c r="K54" s="24">
        <f t="shared" si="9"/>
        <v>1.7577384896393135E-3</v>
      </c>
    </row>
    <row r="55" spans="1:11" x14ac:dyDescent="0.25">
      <c r="A55" s="5" t="s">
        <v>84</v>
      </c>
      <c r="B55" s="6" t="s">
        <v>185</v>
      </c>
      <c r="C55" s="7">
        <v>13.542999999999999</v>
      </c>
      <c r="D55" s="7">
        <v>13.733333333333334</v>
      </c>
      <c r="E55" s="7">
        <v>13.839999999999998</v>
      </c>
      <c r="F55" s="7">
        <v>13.705444444444444</v>
      </c>
      <c r="G55" s="21">
        <f t="shared" si="5"/>
        <v>2.5208175624526753E-2</v>
      </c>
      <c r="H55" s="21">
        <f t="shared" si="6"/>
        <v>6.1308603812467916E-2</v>
      </c>
      <c r="I55" s="21">
        <f t="shared" si="7"/>
        <v>-2.2598870056497321E-2</v>
      </c>
      <c r="J55" s="22">
        <f t="shared" si="8"/>
        <v>2.1305969793499118E-2</v>
      </c>
      <c r="K55" s="24">
        <f t="shared" si="9"/>
        <v>1.77153645052855E-3</v>
      </c>
    </row>
    <row r="56" spans="1:11" x14ac:dyDescent="0.25">
      <c r="A56" s="5" t="s">
        <v>128</v>
      </c>
      <c r="B56" s="6" t="s">
        <v>185</v>
      </c>
      <c r="C56" s="7">
        <v>13.986333333333334</v>
      </c>
      <c r="D56" s="7">
        <v>14.105666666666666</v>
      </c>
      <c r="E56" s="7">
        <v>14.214</v>
      </c>
      <c r="F56" s="7">
        <v>14.101999999999999</v>
      </c>
      <c r="G56" s="21">
        <f t="shared" si="5"/>
        <v>5.8768609639162264E-2</v>
      </c>
      <c r="H56" s="21">
        <f t="shared" si="6"/>
        <v>9.0082431736218438E-2</v>
      </c>
      <c r="I56" s="21">
        <f t="shared" si="7"/>
        <v>3.8135593220339175E-3</v>
      </c>
      <c r="J56" s="22">
        <f t="shared" si="8"/>
        <v>5.0888200232471537E-2</v>
      </c>
      <c r="K56" s="24">
        <f t="shared" si="9"/>
        <v>1.9071552262165067E-3</v>
      </c>
    </row>
    <row r="57" spans="1:11" x14ac:dyDescent="0.25">
      <c r="A57" s="5" t="s">
        <v>2</v>
      </c>
      <c r="B57" s="6" t="s">
        <v>174</v>
      </c>
      <c r="C57" s="7">
        <v>11.738333333333335</v>
      </c>
      <c r="D57" s="7">
        <v>12.376333333333333</v>
      </c>
      <c r="E57" s="7">
        <v>12.380666666666665</v>
      </c>
      <c r="F57" s="7">
        <v>12.165111111111111</v>
      </c>
      <c r="G57" s="21">
        <f t="shared" si="5"/>
        <v>-0.11140550088316924</v>
      </c>
      <c r="H57" s="21">
        <f t="shared" si="6"/>
        <v>-4.3560020607934027E-2</v>
      </c>
      <c r="I57" s="21">
        <f t="shared" si="7"/>
        <v>-0.1256591337099813</v>
      </c>
      <c r="J57" s="22">
        <f t="shared" si="8"/>
        <v>-9.3541551733694869E-2</v>
      </c>
      <c r="K57" s="24">
        <f t="shared" si="9"/>
        <v>1.9244066024469379E-3</v>
      </c>
    </row>
    <row r="58" spans="1:11" x14ac:dyDescent="0.25">
      <c r="A58" s="5" t="s">
        <v>126</v>
      </c>
      <c r="B58" s="6" t="s">
        <v>174</v>
      </c>
      <c r="C58" s="7">
        <v>12.927666666666667</v>
      </c>
      <c r="D58" s="7">
        <v>12.961666666666666</v>
      </c>
      <c r="E58" s="7">
        <v>12.963666666666668</v>
      </c>
      <c r="F58" s="7">
        <v>12.951000000000001</v>
      </c>
      <c r="G58" s="21">
        <f t="shared" si="5"/>
        <v>-2.1372697451425719E-2</v>
      </c>
      <c r="H58" s="21">
        <f t="shared" si="6"/>
        <v>1.6743946419371331E-3</v>
      </c>
      <c r="I58" s="21">
        <f t="shared" si="7"/>
        <v>-8.4486817325800254E-2</v>
      </c>
      <c r="J58" s="22">
        <f t="shared" si="8"/>
        <v>-3.4728373378429614E-2</v>
      </c>
      <c r="K58" s="24">
        <f t="shared" si="9"/>
        <v>1.989719171537706E-3</v>
      </c>
    </row>
    <row r="59" spans="1:11" x14ac:dyDescent="0.25">
      <c r="A59" s="5" t="s">
        <v>104</v>
      </c>
      <c r="B59" s="6" t="s">
        <v>174</v>
      </c>
      <c r="C59" s="7">
        <v>13.223999999999998</v>
      </c>
      <c r="D59" s="7">
        <v>13.191999999999998</v>
      </c>
      <c r="E59" s="7">
        <v>13.225999999999999</v>
      </c>
      <c r="F59" s="7">
        <v>13.213999999999999</v>
      </c>
      <c r="G59" s="21">
        <f t="shared" si="5"/>
        <v>1.0598031794093541E-3</v>
      </c>
      <c r="H59" s="21">
        <f t="shared" si="6"/>
        <v>1.9474497681607333E-2</v>
      </c>
      <c r="I59" s="21">
        <f t="shared" si="7"/>
        <v>-6.5960451977401205E-2</v>
      </c>
      <c r="J59" s="22">
        <f t="shared" si="8"/>
        <v>-1.5142050372128173E-2</v>
      </c>
      <c r="K59" s="24">
        <f t="shared" si="9"/>
        <v>2.0216576996884327E-3</v>
      </c>
    </row>
    <row r="60" spans="1:11" x14ac:dyDescent="0.25">
      <c r="A60" s="5" t="s">
        <v>25</v>
      </c>
      <c r="B60" s="6" t="s">
        <v>185</v>
      </c>
      <c r="C60" s="7">
        <v>12.921666666666667</v>
      </c>
      <c r="D60" s="7">
        <v>13.125333333333332</v>
      </c>
      <c r="E60" s="7">
        <v>13.090666666666666</v>
      </c>
      <c r="F60" s="7">
        <v>13.045888888888888</v>
      </c>
      <c r="G60" s="21">
        <f t="shared" si="5"/>
        <v>-2.1826898814029824E-2</v>
      </c>
      <c r="H60" s="21">
        <f t="shared" si="6"/>
        <v>1.4322514167954596E-2</v>
      </c>
      <c r="I60" s="21">
        <f t="shared" si="7"/>
        <v>-7.5517890772128143E-2</v>
      </c>
      <c r="J60" s="22">
        <f t="shared" si="8"/>
        <v>-2.767409180606779E-2</v>
      </c>
      <c r="K60" s="24">
        <f t="shared" si="9"/>
        <v>2.0434668393641141E-3</v>
      </c>
    </row>
    <row r="61" spans="1:11" x14ac:dyDescent="0.25">
      <c r="A61" s="5" t="s">
        <v>99</v>
      </c>
      <c r="B61" s="6" t="s">
        <v>174</v>
      </c>
      <c r="C61" s="7">
        <v>12.899000000000001</v>
      </c>
      <c r="D61" s="7">
        <v>13.060666666666668</v>
      </c>
      <c r="E61" s="7">
        <v>13.026333333333335</v>
      </c>
      <c r="F61" s="7">
        <v>12.995333333333335</v>
      </c>
      <c r="G61" s="21">
        <f t="shared" si="5"/>
        <v>-2.3542770628311879E-2</v>
      </c>
      <c r="H61" s="21">
        <f t="shared" si="6"/>
        <v>9.3250901597116288E-3</v>
      </c>
      <c r="I61" s="21">
        <f t="shared" si="7"/>
        <v>-8.0061205273069549E-2</v>
      </c>
      <c r="J61" s="22">
        <f t="shared" si="8"/>
        <v>-3.142629524722327E-2</v>
      </c>
      <c r="K61" s="24">
        <f t="shared" si="9"/>
        <v>2.0440899231118463E-3</v>
      </c>
    </row>
    <row r="62" spans="1:11" x14ac:dyDescent="0.25">
      <c r="A62" s="5" t="s">
        <v>179</v>
      </c>
      <c r="B62" s="6" t="s">
        <v>178</v>
      </c>
      <c r="C62" s="7">
        <v>13.085333333333333</v>
      </c>
      <c r="D62" s="7">
        <v>13.273333333333333</v>
      </c>
      <c r="E62" s="7">
        <v>13.246666666666668</v>
      </c>
      <c r="F62" s="7">
        <v>13.201777777777778</v>
      </c>
      <c r="G62" s="21">
        <f t="shared" si="5"/>
        <v>-9.4372949785517055E-3</v>
      </c>
      <c r="H62" s="21">
        <f t="shared" si="6"/>
        <v>2.5759917568263829E-2</v>
      </c>
      <c r="I62" s="21">
        <f t="shared" si="7"/>
        <v>-6.4500941619585611E-2</v>
      </c>
      <c r="J62" s="22">
        <f t="shared" si="8"/>
        <v>-1.6059439676624498E-2</v>
      </c>
      <c r="K62" s="24">
        <f t="shared" si="9"/>
        <v>2.0696452756338562E-3</v>
      </c>
    </row>
    <row r="63" spans="1:11" x14ac:dyDescent="0.25">
      <c r="A63" s="5" t="s">
        <v>22</v>
      </c>
      <c r="B63" s="6" t="s">
        <v>174</v>
      </c>
      <c r="C63" s="7">
        <v>14.449666666666667</v>
      </c>
      <c r="D63" s="7">
        <v>14.497</v>
      </c>
      <c r="E63" s="7">
        <v>14.607333333333331</v>
      </c>
      <c r="F63" s="7">
        <v>14.517999999999999</v>
      </c>
      <c r="G63" s="21">
        <f t="shared" si="5"/>
        <v>9.3843048195811227E-2</v>
      </c>
      <c r="H63" s="21">
        <f t="shared" si="6"/>
        <v>0.12032457496136016</v>
      </c>
      <c r="I63" s="21">
        <f t="shared" si="7"/>
        <v>3.1591337099811524E-2</v>
      </c>
      <c r="J63" s="22">
        <f t="shared" si="8"/>
        <v>8.1919653418994307E-2</v>
      </c>
      <c r="K63" s="24">
        <f t="shared" si="9"/>
        <v>2.0750223826014116E-3</v>
      </c>
    </row>
    <row r="64" spans="1:11" x14ac:dyDescent="0.25">
      <c r="A64" s="5" t="s">
        <v>9</v>
      </c>
      <c r="B64" s="6" t="s">
        <v>174</v>
      </c>
      <c r="C64" s="7">
        <v>12.880333333333335</v>
      </c>
      <c r="D64" s="7">
        <v>12.895333333333333</v>
      </c>
      <c r="E64" s="7">
        <v>12.842333333333334</v>
      </c>
      <c r="F64" s="7">
        <v>12.872666666666667</v>
      </c>
      <c r="G64" s="21">
        <f t="shared" si="5"/>
        <v>-2.4955841534191243E-2</v>
      </c>
      <c r="H64" s="21">
        <f t="shared" si="6"/>
        <v>-3.4518289541473099E-3</v>
      </c>
      <c r="I64" s="21">
        <f t="shared" si="7"/>
        <v>-9.3055555555555503E-2</v>
      </c>
      <c r="J64" s="22">
        <f t="shared" si="8"/>
        <v>-4.0487742014631352E-2</v>
      </c>
      <c r="K64" s="24">
        <f t="shared" si="9"/>
        <v>2.1881369046156973E-3</v>
      </c>
    </row>
    <row r="65" spans="1:11" x14ac:dyDescent="0.25">
      <c r="A65" s="5" t="s">
        <v>74</v>
      </c>
      <c r="B65" s="6" t="s">
        <v>174</v>
      </c>
      <c r="C65" s="7">
        <v>12.792666666666667</v>
      </c>
      <c r="D65" s="7">
        <v>12.798333333333332</v>
      </c>
      <c r="E65" s="7">
        <v>12.737333333333334</v>
      </c>
      <c r="F65" s="7">
        <v>12.776111111111112</v>
      </c>
      <c r="G65" s="21">
        <f t="shared" si="5"/>
        <v>-3.1592228110017676E-2</v>
      </c>
      <c r="H65" s="21">
        <f t="shared" si="6"/>
        <v>-1.0947964966512172E-2</v>
      </c>
      <c r="I65" s="21">
        <f t="shared" si="7"/>
        <v>-0.10047080979284366</v>
      </c>
      <c r="J65" s="22">
        <f t="shared" si="8"/>
        <v>-4.7670334289791172E-2</v>
      </c>
      <c r="K65" s="24">
        <f t="shared" si="9"/>
        <v>2.19746406019591E-3</v>
      </c>
    </row>
    <row r="66" spans="1:11" x14ac:dyDescent="0.25">
      <c r="A66" s="5" t="s">
        <v>136</v>
      </c>
      <c r="B66" s="6" t="s">
        <v>174</v>
      </c>
      <c r="C66" s="7">
        <v>12.308333333333335</v>
      </c>
      <c r="D66" s="7">
        <v>13.138666666666666</v>
      </c>
      <c r="E66" s="7">
        <v>13.252333333333333</v>
      </c>
      <c r="F66" s="7">
        <v>12.899777777777778</v>
      </c>
      <c r="G66" s="21">
        <f t="shared" si="5"/>
        <v>-6.825637143578088E-2</v>
      </c>
      <c r="H66" s="21">
        <f t="shared" si="6"/>
        <v>1.5352910870685171E-2</v>
      </c>
      <c r="I66" s="21">
        <f t="shared" si="7"/>
        <v>-6.4100753295668611E-2</v>
      </c>
      <c r="J66" s="22">
        <f t="shared" si="8"/>
        <v>-3.9001404620254775E-2</v>
      </c>
      <c r="K66" s="24">
        <f t="shared" si="9"/>
        <v>2.2201109998980831E-3</v>
      </c>
    </row>
    <row r="67" spans="1:11" x14ac:dyDescent="0.25">
      <c r="A67" s="5" t="s">
        <v>49</v>
      </c>
      <c r="B67" s="6" t="s">
        <v>186</v>
      </c>
      <c r="C67" s="7">
        <v>13.625</v>
      </c>
      <c r="D67" s="7">
        <v>13.725666666666667</v>
      </c>
      <c r="E67" s="7">
        <v>13.706666666666669</v>
      </c>
      <c r="F67" s="7">
        <v>13.68577777777778</v>
      </c>
      <c r="G67" s="21">
        <f t="shared" si="5"/>
        <v>3.1415594246782676E-2</v>
      </c>
      <c r="H67" s="21">
        <f t="shared" si="6"/>
        <v>6.0716125708397808E-2</v>
      </c>
      <c r="I67" s="21">
        <f t="shared" si="7"/>
        <v>-3.201506591337086E-2</v>
      </c>
      <c r="J67" s="22">
        <f t="shared" si="8"/>
        <v>2.0038884680603209E-2</v>
      </c>
      <c r="K67" s="24">
        <f t="shared" si="9"/>
        <v>2.2468406153131944E-3</v>
      </c>
    </row>
    <row r="68" spans="1:11" x14ac:dyDescent="0.25">
      <c r="A68" s="5" t="s">
        <v>54</v>
      </c>
      <c r="B68" s="6" t="s">
        <v>185</v>
      </c>
      <c r="C68" s="7">
        <v>16.433</v>
      </c>
      <c r="D68" s="7">
        <v>14.967999999999998</v>
      </c>
      <c r="E68" s="7">
        <v>17.455333333333332</v>
      </c>
      <c r="F68" s="7">
        <v>16.28544444444444</v>
      </c>
      <c r="G68" s="21">
        <f t="shared" ref="G68:G99" si="10">(C68-13.21)/13.21</f>
        <v>0.24398183194549575</v>
      </c>
      <c r="H68" s="21">
        <f t="shared" ref="H68:H99" si="11">(D68-12.94)/12.94</f>
        <v>0.15672333848531675</v>
      </c>
      <c r="I68" s="21">
        <f t="shared" ref="I68:I99" si="12">(E68-14.16)/14.16</f>
        <v>0.23272128060263644</v>
      </c>
      <c r="J68" s="22">
        <f t="shared" ref="J68:J99" si="13">AVERAGE(G68:I68)</f>
        <v>0.211142150344483</v>
      </c>
      <c r="K68" s="24">
        <f t="shared" ref="K68:K99" si="14">VAR(G68:I68)</f>
        <v>2.2527553172587839E-3</v>
      </c>
    </row>
    <row r="69" spans="1:11" x14ac:dyDescent="0.25">
      <c r="A69" s="5" t="s">
        <v>0</v>
      </c>
      <c r="B69" s="6" t="s">
        <v>174</v>
      </c>
      <c r="C69" s="7">
        <v>13.099</v>
      </c>
      <c r="D69" s="7">
        <v>13.4843333333333</v>
      </c>
      <c r="E69" s="7">
        <v>13.395333333333333</v>
      </c>
      <c r="F69" s="7">
        <v>13.326222222222222</v>
      </c>
      <c r="G69" s="21">
        <f t="shared" si="10"/>
        <v>-8.4027252081756727E-3</v>
      </c>
      <c r="H69" s="21">
        <f t="shared" si="11"/>
        <v>4.2065945388972216E-2</v>
      </c>
      <c r="I69" s="21">
        <f t="shared" si="12"/>
        <v>-5.4001883239171385E-2</v>
      </c>
      <c r="J69" s="22">
        <f t="shared" si="13"/>
        <v>-6.7795543527916129E-3</v>
      </c>
      <c r="K69" s="24">
        <f t="shared" si="14"/>
        <v>2.3092329370509178E-3</v>
      </c>
    </row>
    <row r="70" spans="1:11" x14ac:dyDescent="0.25">
      <c r="A70" s="5" t="s">
        <v>93</v>
      </c>
      <c r="B70" s="6" t="s">
        <v>174</v>
      </c>
      <c r="C70" s="7">
        <v>12.929333333333332</v>
      </c>
      <c r="D70" s="7">
        <v>12.990333333333334</v>
      </c>
      <c r="E70" s="7">
        <v>12.886000000000001</v>
      </c>
      <c r="F70" s="7">
        <v>12.935222222222222</v>
      </c>
      <c r="G70" s="21">
        <f t="shared" si="10"/>
        <v>-2.124653040625803E-2</v>
      </c>
      <c r="H70" s="21">
        <f t="shared" si="11"/>
        <v>3.8897475528079178E-3</v>
      </c>
      <c r="I70" s="21">
        <f t="shared" si="12"/>
        <v>-8.9971751412429316E-2</v>
      </c>
      <c r="J70" s="22">
        <f t="shared" si="13"/>
        <v>-3.577617808862648E-2</v>
      </c>
      <c r="K70" s="24">
        <f t="shared" si="14"/>
        <v>2.3608282433306236E-3</v>
      </c>
    </row>
    <row r="71" spans="1:11" x14ac:dyDescent="0.25">
      <c r="A71" s="5" t="s">
        <v>24</v>
      </c>
      <c r="B71" s="6" t="s">
        <v>174</v>
      </c>
      <c r="C71" s="7">
        <v>13.723666666666666</v>
      </c>
      <c r="D71" s="7">
        <v>13.721666666666666</v>
      </c>
      <c r="E71" s="7">
        <v>13.697333333333333</v>
      </c>
      <c r="F71" s="7">
        <v>13.714222222222221</v>
      </c>
      <c r="G71" s="21">
        <f t="shared" si="10"/>
        <v>3.8884683320716547E-2</v>
      </c>
      <c r="H71" s="21">
        <f t="shared" si="11"/>
        <v>6.0407006697578543E-2</v>
      </c>
      <c r="I71" s="21">
        <f t="shared" si="12"/>
        <v>-3.2674199623352204E-2</v>
      </c>
      <c r="J71" s="22">
        <f t="shared" si="13"/>
        <v>2.220583013164763E-2</v>
      </c>
      <c r="K71" s="24">
        <f t="shared" si="14"/>
        <v>2.3746658503168054E-3</v>
      </c>
    </row>
    <row r="72" spans="1:11" x14ac:dyDescent="0.25">
      <c r="A72" s="5" t="s">
        <v>29</v>
      </c>
      <c r="B72" s="6" t="s">
        <v>174</v>
      </c>
      <c r="C72" s="7">
        <v>14.162666666666667</v>
      </c>
      <c r="D72" s="7">
        <v>13.271666666666667</v>
      </c>
      <c r="E72" s="7">
        <v>15.903</v>
      </c>
      <c r="F72" s="7">
        <v>14.445777777777778</v>
      </c>
      <c r="G72" s="21">
        <f t="shared" si="10"/>
        <v>7.211708301791564E-2</v>
      </c>
      <c r="H72" s="21">
        <f t="shared" si="11"/>
        <v>2.5631117980422488E-2</v>
      </c>
      <c r="I72" s="21">
        <f t="shared" si="12"/>
        <v>0.12309322033898307</v>
      </c>
      <c r="J72" s="22">
        <f t="shared" si="13"/>
        <v>7.3613807112440408E-2</v>
      </c>
      <c r="K72" s="24">
        <f t="shared" si="14"/>
        <v>2.3763954862989819E-3</v>
      </c>
    </row>
    <row r="73" spans="1:11" x14ac:dyDescent="0.25">
      <c r="A73" s="5" t="s">
        <v>80</v>
      </c>
      <c r="B73" s="6" t="s">
        <v>178</v>
      </c>
      <c r="C73" s="7">
        <v>12.712999999999999</v>
      </c>
      <c r="D73" s="7">
        <v>12.278</v>
      </c>
      <c r="E73" s="7">
        <v>14.729000000000001</v>
      </c>
      <c r="F73" s="7">
        <v>13.24</v>
      </c>
      <c r="G73" s="21">
        <f t="shared" si="10"/>
        <v>-3.7623012869038727E-2</v>
      </c>
      <c r="H73" s="21">
        <f t="shared" si="11"/>
        <v>-5.11591962905718E-2</v>
      </c>
      <c r="I73" s="21">
        <f t="shared" si="12"/>
        <v>4.0183615819209095E-2</v>
      </c>
      <c r="J73" s="22">
        <f t="shared" si="13"/>
        <v>-1.6199531113467142E-2</v>
      </c>
      <c r="K73" s="24">
        <f t="shared" si="14"/>
        <v>2.4301015089291654E-3</v>
      </c>
    </row>
    <row r="74" spans="1:11" x14ac:dyDescent="0.25">
      <c r="A74" s="5" t="s">
        <v>88</v>
      </c>
      <c r="B74" s="6" t="s">
        <v>178</v>
      </c>
      <c r="C74" s="7">
        <v>12.329333333333333</v>
      </c>
      <c r="D74" s="7">
        <v>12.585666666666667</v>
      </c>
      <c r="E74" s="7">
        <v>12.380333333333333</v>
      </c>
      <c r="F74" s="7">
        <v>12.431777777777777</v>
      </c>
      <c r="G74" s="21">
        <f t="shared" si="10"/>
        <v>-6.6666666666666777E-2</v>
      </c>
      <c r="H74" s="21">
        <f t="shared" si="11"/>
        <v>-2.7382792375064371E-2</v>
      </c>
      <c r="I74" s="21">
        <f t="shared" si="12"/>
        <v>-0.1256826741996234</v>
      </c>
      <c r="J74" s="22">
        <f t="shared" si="13"/>
        <v>-7.3244044413784848E-2</v>
      </c>
      <c r="K74" s="24">
        <f t="shared" si="14"/>
        <v>2.4481631152017801E-3</v>
      </c>
    </row>
    <row r="75" spans="1:11" x14ac:dyDescent="0.25">
      <c r="A75" s="5" t="s">
        <v>62</v>
      </c>
      <c r="B75" s="6" t="s">
        <v>174</v>
      </c>
      <c r="C75" s="7">
        <v>14.088333333333333</v>
      </c>
      <c r="D75" s="7">
        <v>14.13</v>
      </c>
      <c r="E75" s="7">
        <v>14.103999999999999</v>
      </c>
      <c r="F75" s="7">
        <v>14.107444444444445</v>
      </c>
      <c r="G75" s="21">
        <f t="shared" si="10"/>
        <v>6.6490032803431645E-2</v>
      </c>
      <c r="H75" s="21">
        <f t="shared" si="11"/>
        <v>9.1962905718701804E-2</v>
      </c>
      <c r="I75" s="21">
        <f t="shared" si="12"/>
        <v>-3.9548022598870722E-3</v>
      </c>
      <c r="J75" s="22">
        <f t="shared" si="13"/>
        <v>5.1499378754082122E-2</v>
      </c>
      <c r="K75" s="24">
        <f t="shared" si="14"/>
        <v>2.4685914575869224E-3</v>
      </c>
    </row>
    <row r="76" spans="1:11" x14ac:dyDescent="0.25">
      <c r="A76" s="5" t="s">
        <v>18</v>
      </c>
      <c r="B76" s="6" t="s">
        <v>174</v>
      </c>
      <c r="C76" s="7">
        <v>12.600999999999999</v>
      </c>
      <c r="D76" s="7">
        <v>12.445</v>
      </c>
      <c r="E76" s="7">
        <v>14.791333333333334</v>
      </c>
      <c r="F76" s="7">
        <v>13.279111111111112</v>
      </c>
      <c r="G76" s="21">
        <f t="shared" si="10"/>
        <v>-4.610143830431504E-2</v>
      </c>
      <c r="H76" s="21">
        <f t="shared" si="11"/>
        <v>-3.8253477588871654E-2</v>
      </c>
      <c r="I76" s="21">
        <f t="shared" si="12"/>
        <v>4.4585687382297595E-2</v>
      </c>
      <c r="J76" s="22">
        <f t="shared" si="13"/>
        <v>-1.3256409503629699E-2</v>
      </c>
      <c r="K76" s="24">
        <f t="shared" si="14"/>
        <v>2.5246787509685354E-3</v>
      </c>
    </row>
    <row r="77" spans="1:11" x14ac:dyDescent="0.25">
      <c r="A77" s="5" t="s">
        <v>38</v>
      </c>
      <c r="B77" s="6" t="s">
        <v>174</v>
      </c>
      <c r="C77" s="7">
        <v>14.417000000000002</v>
      </c>
      <c r="D77" s="7">
        <v>13.722999999999999</v>
      </c>
      <c r="E77" s="7">
        <v>16.433333333333334</v>
      </c>
      <c r="F77" s="7">
        <v>14.857777777777779</v>
      </c>
      <c r="G77" s="21">
        <f t="shared" si="10"/>
        <v>9.1370174110522381E-2</v>
      </c>
      <c r="H77" s="21">
        <f t="shared" si="11"/>
        <v>6.0510046367851587E-2</v>
      </c>
      <c r="I77" s="21">
        <f t="shared" si="12"/>
        <v>0.16054613935969869</v>
      </c>
      <c r="J77" s="22">
        <f t="shared" si="13"/>
        <v>0.10414211994602422</v>
      </c>
      <c r="K77" s="24">
        <f t="shared" si="14"/>
        <v>2.6241469255871147E-3</v>
      </c>
    </row>
    <row r="78" spans="1:11" x14ac:dyDescent="0.25">
      <c r="A78" s="5" t="s">
        <v>90</v>
      </c>
      <c r="B78" s="6" t="s">
        <v>174</v>
      </c>
      <c r="C78" s="7">
        <v>12.701666666666666</v>
      </c>
      <c r="D78" s="7">
        <v>12.639000000000001</v>
      </c>
      <c r="E78" s="7">
        <v>12.435</v>
      </c>
      <c r="F78" s="7">
        <v>12.591888888888889</v>
      </c>
      <c r="G78" s="21">
        <f t="shared" si="10"/>
        <v>-3.848094877617976E-2</v>
      </c>
      <c r="H78" s="21">
        <f t="shared" si="11"/>
        <v>-2.326120556414207E-2</v>
      </c>
      <c r="I78" s="21">
        <f t="shared" si="12"/>
        <v>-0.12182203389830505</v>
      </c>
      <c r="J78" s="22">
        <f t="shared" si="13"/>
        <v>-6.1188062746208964E-2</v>
      </c>
      <c r="K78" s="24">
        <f t="shared" si="14"/>
        <v>2.8152689891150079E-3</v>
      </c>
    </row>
    <row r="79" spans="1:11" x14ac:dyDescent="0.25">
      <c r="A79" s="5" t="s">
        <v>7</v>
      </c>
      <c r="B79" s="6" t="s">
        <v>174</v>
      </c>
      <c r="C79" s="7">
        <v>10.761666666666665</v>
      </c>
      <c r="D79" s="7">
        <v>11.688000000000001</v>
      </c>
      <c r="E79" s="7">
        <v>12.895333333333333</v>
      </c>
      <c r="F79" s="7">
        <v>11.781666666666666</v>
      </c>
      <c r="G79" s="21">
        <f t="shared" si="10"/>
        <v>-0.18533938935150157</v>
      </c>
      <c r="H79" s="21">
        <f t="shared" si="11"/>
        <v>-9.6754250386398677E-2</v>
      </c>
      <c r="I79" s="21">
        <f t="shared" si="12"/>
        <v>-8.9312617702448222E-2</v>
      </c>
      <c r="J79" s="22">
        <f t="shared" si="13"/>
        <v>-0.12380208581344949</v>
      </c>
      <c r="K79" s="24">
        <f t="shared" si="14"/>
        <v>2.8539742693014722E-3</v>
      </c>
    </row>
    <row r="80" spans="1:11" x14ac:dyDescent="0.25">
      <c r="A80" s="5" t="s">
        <v>153</v>
      </c>
      <c r="B80" s="6" t="s">
        <v>174</v>
      </c>
      <c r="C80" s="7">
        <v>11.67</v>
      </c>
      <c r="D80" s="7">
        <v>11.337333333333333</v>
      </c>
      <c r="E80" s="7">
        <v>13.792</v>
      </c>
      <c r="F80" s="7">
        <v>12.266444444444446</v>
      </c>
      <c r="G80" s="21">
        <f t="shared" si="10"/>
        <v>-0.11657834973504927</v>
      </c>
      <c r="H80" s="21">
        <f t="shared" si="11"/>
        <v>-0.12385368366821221</v>
      </c>
      <c r="I80" s="21">
        <f t="shared" si="12"/>
        <v>-2.5988700564971774E-2</v>
      </c>
      <c r="J80" s="22">
        <f t="shared" si="13"/>
        <v>-8.8806911322744417E-2</v>
      </c>
      <c r="K80" s="24">
        <f t="shared" si="14"/>
        <v>2.9728283230657151E-3</v>
      </c>
    </row>
    <row r="81" spans="1:11" x14ac:dyDescent="0.25">
      <c r="A81" s="5" t="s">
        <v>31</v>
      </c>
      <c r="B81" s="6" t="s">
        <v>174</v>
      </c>
      <c r="C81" s="7">
        <v>13.136666666666668</v>
      </c>
      <c r="D81" s="7">
        <v>13.097</v>
      </c>
      <c r="E81" s="7">
        <v>15.528666666666666</v>
      </c>
      <c r="F81" s="7">
        <v>13.920777777777777</v>
      </c>
      <c r="G81" s="21">
        <f t="shared" si="10"/>
        <v>-5.5513499873832218E-3</v>
      </c>
      <c r="H81" s="21">
        <f t="shared" si="11"/>
        <v>1.2132921174652244E-2</v>
      </c>
      <c r="I81" s="21">
        <f t="shared" si="12"/>
        <v>9.6657250470809752E-2</v>
      </c>
      <c r="J81" s="22">
        <f t="shared" si="13"/>
        <v>3.4412940552692929E-2</v>
      </c>
      <c r="K81" s="24">
        <f t="shared" si="14"/>
        <v>2.9839489495200313E-3</v>
      </c>
    </row>
    <row r="82" spans="1:11" x14ac:dyDescent="0.25">
      <c r="A82" s="5" t="s">
        <v>68</v>
      </c>
      <c r="B82" s="6" t="s">
        <v>174</v>
      </c>
      <c r="C82" s="7">
        <v>14.183666666666667</v>
      </c>
      <c r="D82" s="7">
        <v>14.618666666666664</v>
      </c>
      <c r="E82" s="7">
        <v>16.758333333333333</v>
      </c>
      <c r="F82" s="7">
        <v>15.186888888888888</v>
      </c>
      <c r="G82" s="21">
        <f t="shared" si="10"/>
        <v>7.3706787787030006E-2</v>
      </c>
      <c r="H82" s="21">
        <f t="shared" si="11"/>
        <v>0.12972694487377626</v>
      </c>
      <c r="I82" s="21">
        <f t="shared" si="12"/>
        <v>0.18349811676082858</v>
      </c>
      <c r="J82" s="22">
        <f t="shared" si="13"/>
        <v>0.12897728314054493</v>
      </c>
      <c r="K82" s="24">
        <f t="shared" si="14"/>
        <v>3.0139554739939227E-3</v>
      </c>
    </row>
    <row r="83" spans="1:11" x14ac:dyDescent="0.25">
      <c r="A83" s="5" t="s">
        <v>149</v>
      </c>
      <c r="B83" s="6" t="s">
        <v>174</v>
      </c>
      <c r="C83" s="7">
        <v>12.059333333333333</v>
      </c>
      <c r="D83" s="7">
        <v>11.046999999999999</v>
      </c>
      <c r="E83" s="7">
        <v>13.659000000000001</v>
      </c>
      <c r="F83" s="7">
        <v>12.255111111111111</v>
      </c>
      <c r="G83" s="21">
        <f t="shared" si="10"/>
        <v>-8.7105727983850703E-2</v>
      </c>
      <c r="H83" s="21">
        <f t="shared" si="11"/>
        <v>-0.14629057187017008</v>
      </c>
      <c r="I83" s="21">
        <f t="shared" si="12"/>
        <v>-3.5381355932203352E-2</v>
      </c>
      <c r="J83" s="22">
        <f t="shared" si="13"/>
        <v>-8.9592551928741382E-2</v>
      </c>
      <c r="K83" s="24">
        <f t="shared" si="14"/>
        <v>3.0798517649932942E-3</v>
      </c>
    </row>
    <row r="84" spans="1:11" x14ac:dyDescent="0.25">
      <c r="A84" s="5" t="s">
        <v>61</v>
      </c>
      <c r="B84" s="6" t="s">
        <v>174</v>
      </c>
      <c r="C84" s="7">
        <v>14.176</v>
      </c>
      <c r="D84" s="7">
        <v>14.178000000000003</v>
      </c>
      <c r="E84" s="7">
        <v>14.003</v>
      </c>
      <c r="F84" s="7">
        <v>14.119</v>
      </c>
      <c r="G84" s="21">
        <f t="shared" si="10"/>
        <v>7.3126419379258081E-2</v>
      </c>
      <c r="H84" s="21">
        <f t="shared" si="11"/>
        <v>9.5672333848531924E-2</v>
      </c>
      <c r="I84" s="21">
        <f t="shared" si="12"/>
        <v>-1.1087570621468928E-2</v>
      </c>
      <c r="J84" s="22">
        <f t="shared" si="13"/>
        <v>5.2570394202107025E-2</v>
      </c>
      <c r="K84" s="24">
        <f t="shared" si="14"/>
        <v>3.1663319289236781E-3</v>
      </c>
    </row>
    <row r="85" spans="1:11" x14ac:dyDescent="0.25">
      <c r="A85" s="5" t="s">
        <v>6</v>
      </c>
      <c r="B85" s="6" t="s">
        <v>185</v>
      </c>
      <c r="C85" s="7">
        <v>11.318333333333333</v>
      </c>
      <c r="D85" s="7">
        <v>11.637333333333332</v>
      </c>
      <c r="E85" s="7">
        <v>13.725666666666667</v>
      </c>
      <c r="F85" s="7">
        <v>12.227111111111112</v>
      </c>
      <c r="G85" s="21">
        <f t="shared" si="10"/>
        <v>-0.1431995962654555</v>
      </c>
      <c r="H85" s="21">
        <f t="shared" si="11"/>
        <v>-0.1006697578567749</v>
      </c>
      <c r="I85" s="21">
        <f t="shared" si="12"/>
        <v>-3.0673258003766454E-2</v>
      </c>
      <c r="J85" s="22">
        <f t="shared" si="13"/>
        <v>-9.1514204041998948E-2</v>
      </c>
      <c r="K85" s="24">
        <f t="shared" si="14"/>
        <v>3.2284123248874624E-3</v>
      </c>
    </row>
    <row r="86" spans="1:11" x14ac:dyDescent="0.25">
      <c r="A86" s="5" t="s">
        <v>155</v>
      </c>
      <c r="B86" s="6" t="s">
        <v>178</v>
      </c>
      <c r="C86" s="7">
        <v>14.459000000000001</v>
      </c>
      <c r="D86" s="7">
        <v>14.856</v>
      </c>
      <c r="E86" s="7">
        <v>14.620333333333333</v>
      </c>
      <c r="F86" s="7">
        <v>14.645111111111111</v>
      </c>
      <c r="G86" s="21">
        <f t="shared" si="10"/>
        <v>9.4549583648750976E-2</v>
      </c>
      <c r="H86" s="21">
        <f t="shared" si="11"/>
        <v>0.14806800618238025</v>
      </c>
      <c r="I86" s="21">
        <f t="shared" si="12"/>
        <v>3.2509416195856837E-2</v>
      </c>
      <c r="J86" s="22">
        <f t="shared" si="13"/>
        <v>9.1709002008996024E-2</v>
      </c>
      <c r="K86" s="24">
        <f t="shared" si="14"/>
        <v>3.3444986079574409E-3</v>
      </c>
    </row>
    <row r="87" spans="1:11" x14ac:dyDescent="0.25">
      <c r="A87" s="5" t="s">
        <v>94</v>
      </c>
      <c r="B87" s="6" t="s">
        <v>178</v>
      </c>
      <c r="C87" s="7">
        <v>13.430999999999999</v>
      </c>
      <c r="D87" s="7">
        <v>13.711999999999998</v>
      </c>
      <c r="E87" s="7">
        <v>13.368666666666668</v>
      </c>
      <c r="F87" s="7">
        <v>13.503888888888888</v>
      </c>
      <c r="G87" s="21">
        <f t="shared" si="10"/>
        <v>1.672975018925044E-2</v>
      </c>
      <c r="H87" s="21">
        <f t="shared" si="11"/>
        <v>5.9659969088098799E-2</v>
      </c>
      <c r="I87" s="21">
        <f t="shared" si="12"/>
        <v>-5.5885122410546065E-2</v>
      </c>
      <c r="J87" s="22">
        <f t="shared" si="13"/>
        <v>6.8348656222677233E-3</v>
      </c>
      <c r="K87" s="24">
        <f t="shared" si="14"/>
        <v>3.4110985978029881E-3</v>
      </c>
    </row>
    <row r="88" spans="1:11" x14ac:dyDescent="0.25">
      <c r="A88" s="5" t="s">
        <v>113</v>
      </c>
      <c r="B88" s="6" t="s">
        <v>174</v>
      </c>
      <c r="C88" s="7">
        <v>14.316666666666668</v>
      </c>
      <c r="D88" s="7">
        <v>14.391</v>
      </c>
      <c r="E88" s="7">
        <v>16.936666666666667</v>
      </c>
      <c r="F88" s="7">
        <v>15.214777777777778</v>
      </c>
      <c r="G88" s="21">
        <f t="shared" si="10"/>
        <v>8.3774917991420686E-2</v>
      </c>
      <c r="H88" s="21">
        <f t="shared" si="11"/>
        <v>0.11213292117465229</v>
      </c>
      <c r="I88" s="21">
        <f t="shared" si="12"/>
        <v>0.19609227871939741</v>
      </c>
      <c r="J88" s="22">
        <f t="shared" si="13"/>
        <v>0.13066670596182348</v>
      </c>
      <c r="K88" s="24">
        <f t="shared" si="14"/>
        <v>3.4114232641274909E-3</v>
      </c>
    </row>
    <row r="89" spans="1:11" x14ac:dyDescent="0.25">
      <c r="A89" s="5" t="s">
        <v>60</v>
      </c>
      <c r="B89" s="6" t="s">
        <v>185</v>
      </c>
      <c r="C89" s="7">
        <v>15.149000000000001</v>
      </c>
      <c r="D89" s="7">
        <v>15.245666666666665</v>
      </c>
      <c r="E89" s="7">
        <v>15.080333333333334</v>
      </c>
      <c r="F89" s="7">
        <v>15.158333333333333</v>
      </c>
      <c r="G89" s="21">
        <f t="shared" si="10"/>
        <v>0.14678274034822103</v>
      </c>
      <c r="H89" s="21">
        <f t="shared" si="11"/>
        <v>0.17818134981968048</v>
      </c>
      <c r="I89" s="21">
        <f t="shared" si="12"/>
        <v>6.4995291902071581E-2</v>
      </c>
      <c r="J89" s="22">
        <f t="shared" si="13"/>
        <v>0.12998646068999103</v>
      </c>
      <c r="K89" s="24">
        <f t="shared" si="14"/>
        <v>3.4143571845001788E-3</v>
      </c>
    </row>
    <row r="90" spans="1:11" x14ac:dyDescent="0.25">
      <c r="A90" s="5" t="s">
        <v>117</v>
      </c>
      <c r="B90" s="6" t="s">
        <v>174</v>
      </c>
      <c r="C90" s="7">
        <v>12.798666666666668</v>
      </c>
      <c r="D90" s="7">
        <v>13.165333333333335</v>
      </c>
      <c r="E90" s="7">
        <v>12.758333333333333</v>
      </c>
      <c r="F90" s="7">
        <v>12.907444444444446</v>
      </c>
      <c r="G90" s="21">
        <f t="shared" si="10"/>
        <v>-3.1138026747413575E-2</v>
      </c>
      <c r="H90" s="21">
        <f t="shared" si="11"/>
        <v>1.7413704276146458E-2</v>
      </c>
      <c r="I90" s="21">
        <f t="shared" si="12"/>
        <v>-9.8987758945386112E-2</v>
      </c>
      <c r="J90" s="22">
        <f t="shared" si="13"/>
        <v>-3.7570693805551079E-2</v>
      </c>
      <c r="K90" s="24">
        <f t="shared" si="14"/>
        <v>3.4183595641390859E-3</v>
      </c>
    </row>
    <row r="91" spans="1:11" x14ac:dyDescent="0.25">
      <c r="A91" s="5" t="s">
        <v>12</v>
      </c>
      <c r="B91" s="6" t="s">
        <v>174</v>
      </c>
      <c r="C91" s="7">
        <v>11.329666666666668</v>
      </c>
      <c r="D91" s="7">
        <v>11.932466666666665</v>
      </c>
      <c r="E91" s="7">
        <v>11.398000000000001</v>
      </c>
      <c r="F91" s="7">
        <v>11.553377777777778</v>
      </c>
      <c r="G91" s="21">
        <f t="shared" si="10"/>
        <v>-0.14234166035831436</v>
      </c>
      <c r="H91" s="21">
        <f t="shared" si="11"/>
        <v>-7.7861926841834211E-2</v>
      </c>
      <c r="I91" s="21">
        <f t="shared" si="12"/>
        <v>-0.19505649717514115</v>
      </c>
      <c r="J91" s="22">
        <f t="shared" si="13"/>
        <v>-0.13842002812509657</v>
      </c>
      <c r="K91" s="24">
        <f t="shared" si="14"/>
        <v>3.445176228431563E-3</v>
      </c>
    </row>
    <row r="92" spans="1:11" x14ac:dyDescent="0.25">
      <c r="A92" s="5" t="s">
        <v>182</v>
      </c>
      <c r="B92" s="6" t="s">
        <v>178</v>
      </c>
      <c r="C92" s="7">
        <v>16.765999999999998</v>
      </c>
      <c r="D92" s="7">
        <v>16.816999999999997</v>
      </c>
      <c r="E92" s="7">
        <v>16.782666666666668</v>
      </c>
      <c r="F92" s="7">
        <v>16.788555555555558</v>
      </c>
      <c r="G92" s="21">
        <f t="shared" si="10"/>
        <v>0.26919000757002248</v>
      </c>
      <c r="H92" s="21">
        <f t="shared" si="11"/>
        <v>0.29961360123647585</v>
      </c>
      <c r="I92" s="21">
        <f t="shared" si="12"/>
        <v>0.18521657250470813</v>
      </c>
      <c r="J92" s="22">
        <f t="shared" si="13"/>
        <v>0.2513400604370688</v>
      </c>
      <c r="K92" s="24">
        <f t="shared" si="14"/>
        <v>3.5106355051511551E-3</v>
      </c>
    </row>
    <row r="93" spans="1:11" x14ac:dyDescent="0.25">
      <c r="A93" s="5" t="s">
        <v>34</v>
      </c>
      <c r="B93" s="6" t="s">
        <v>174</v>
      </c>
      <c r="C93" s="7">
        <v>13.774666666666667</v>
      </c>
      <c r="D93" s="7">
        <v>13.564</v>
      </c>
      <c r="E93" s="7">
        <v>16.273666666666667</v>
      </c>
      <c r="F93" s="7">
        <v>14.537444444444446</v>
      </c>
      <c r="G93" s="21">
        <f t="shared" si="10"/>
        <v>4.2745394902851307E-2</v>
      </c>
      <c r="H93" s="21">
        <f t="shared" si="11"/>
        <v>4.8222565687789841E-2</v>
      </c>
      <c r="I93" s="21">
        <f t="shared" si="12"/>
        <v>0.1492702448210923</v>
      </c>
      <c r="J93" s="22">
        <f t="shared" si="13"/>
        <v>8.0079401803911154E-2</v>
      </c>
      <c r="K93" s="24">
        <f t="shared" si="14"/>
        <v>3.598029418022999E-3</v>
      </c>
    </row>
    <row r="94" spans="1:11" x14ac:dyDescent="0.25">
      <c r="A94" s="5" t="s">
        <v>78</v>
      </c>
      <c r="B94" s="6" t="s">
        <v>174</v>
      </c>
      <c r="C94" s="7">
        <v>13.505000000000001</v>
      </c>
      <c r="D94" s="7">
        <v>14.071333333333333</v>
      </c>
      <c r="E94" s="7">
        <v>13.686</v>
      </c>
      <c r="F94" s="7">
        <v>13.75411111111111</v>
      </c>
      <c r="G94" s="21">
        <f t="shared" si="10"/>
        <v>2.2331566994700978E-2</v>
      </c>
      <c r="H94" s="21">
        <f t="shared" si="11"/>
        <v>8.7429160226687327E-2</v>
      </c>
      <c r="I94" s="21">
        <f t="shared" si="12"/>
        <v>-3.3474576271186454E-2</v>
      </c>
      <c r="J94" s="22">
        <f t="shared" si="13"/>
        <v>2.5428716983400615E-2</v>
      </c>
      <c r="K94" s="24">
        <f t="shared" si="14"/>
        <v>3.6616226283262016E-3</v>
      </c>
    </row>
    <row r="95" spans="1:11" x14ac:dyDescent="0.25">
      <c r="A95" s="5" t="s">
        <v>72</v>
      </c>
      <c r="B95" s="6" t="s">
        <v>174</v>
      </c>
      <c r="C95" s="7">
        <v>14.215666666666666</v>
      </c>
      <c r="D95" s="7">
        <v>14.793333333333335</v>
      </c>
      <c r="E95" s="7">
        <v>14.463000000000001</v>
      </c>
      <c r="F95" s="7">
        <v>14.490666666666668</v>
      </c>
      <c r="G95" s="21">
        <f t="shared" si="10"/>
        <v>7.6129195054251683E-2</v>
      </c>
      <c r="H95" s="21">
        <f t="shared" si="11"/>
        <v>0.14322514167954678</v>
      </c>
      <c r="I95" s="21">
        <f t="shared" si="12"/>
        <v>2.1398305084745821E-2</v>
      </c>
      <c r="J95" s="22">
        <f t="shared" si="13"/>
        <v>8.0250880606181421E-2</v>
      </c>
      <c r="K95" s="24">
        <f t="shared" si="14"/>
        <v>3.7231857475158239E-3</v>
      </c>
    </row>
    <row r="96" spans="1:11" x14ac:dyDescent="0.25">
      <c r="A96" s="5" t="s">
        <v>70</v>
      </c>
      <c r="B96" s="6" t="s">
        <v>174</v>
      </c>
      <c r="C96" s="7">
        <v>14.973666666666666</v>
      </c>
      <c r="D96" s="7">
        <v>15.093999999999999</v>
      </c>
      <c r="E96" s="7">
        <v>14.831666666666669</v>
      </c>
      <c r="F96" s="7">
        <v>14.966444444444447</v>
      </c>
      <c r="G96" s="21">
        <f t="shared" si="10"/>
        <v>0.13350996719656816</v>
      </c>
      <c r="H96" s="21">
        <f t="shared" si="11"/>
        <v>0.16646058732612057</v>
      </c>
      <c r="I96" s="21">
        <f t="shared" si="12"/>
        <v>4.7434086629002024E-2</v>
      </c>
      <c r="J96" s="22">
        <f t="shared" si="13"/>
        <v>0.11580154705056357</v>
      </c>
      <c r="K96" s="24">
        <f t="shared" si="14"/>
        <v>3.7770180751008561E-3</v>
      </c>
    </row>
    <row r="97" spans="1:11" x14ac:dyDescent="0.25">
      <c r="A97" s="5" t="s">
        <v>82</v>
      </c>
      <c r="B97" s="6" t="s">
        <v>185</v>
      </c>
      <c r="C97" s="7">
        <v>12.503666666666666</v>
      </c>
      <c r="D97" s="7">
        <v>12.54</v>
      </c>
      <c r="E97" s="7">
        <v>15.045999999999999</v>
      </c>
      <c r="F97" s="7">
        <v>13.363222222222221</v>
      </c>
      <c r="G97" s="21">
        <f t="shared" si="10"/>
        <v>-5.3469593742114685E-2</v>
      </c>
      <c r="H97" s="21">
        <f t="shared" si="11"/>
        <v>-3.0911901081916566E-2</v>
      </c>
      <c r="I97" s="21">
        <f t="shared" si="12"/>
        <v>6.2570621468926502E-2</v>
      </c>
      <c r="J97" s="22">
        <f t="shared" si="13"/>
        <v>-7.2702911183682483E-3</v>
      </c>
      <c r="K97" s="24">
        <f t="shared" si="14"/>
        <v>3.7855271778075993E-3</v>
      </c>
    </row>
    <row r="98" spans="1:11" x14ac:dyDescent="0.25">
      <c r="A98" s="5" t="s">
        <v>1</v>
      </c>
      <c r="B98" s="6" t="s">
        <v>174</v>
      </c>
      <c r="C98" s="7">
        <v>11.320333333333332</v>
      </c>
      <c r="D98" s="7">
        <v>12.167666666666667</v>
      </c>
      <c r="E98" s="7">
        <v>13.877666666666668</v>
      </c>
      <c r="F98" s="7">
        <v>12.455222222222224</v>
      </c>
      <c r="G98" s="21">
        <f t="shared" si="10"/>
        <v>-0.14304819581125425</v>
      </c>
      <c r="H98" s="21">
        <f t="shared" si="11"/>
        <v>-5.9685729005667099E-2</v>
      </c>
      <c r="I98" s="21">
        <f t="shared" si="12"/>
        <v>-1.9938794726930224E-2</v>
      </c>
      <c r="J98" s="22">
        <f t="shared" si="13"/>
        <v>-7.4224239847950527E-2</v>
      </c>
      <c r="K98" s="24">
        <f t="shared" si="14"/>
        <v>3.9475073819686349E-3</v>
      </c>
    </row>
    <row r="99" spans="1:11" x14ac:dyDescent="0.25">
      <c r="A99" s="5" t="s">
        <v>105</v>
      </c>
      <c r="B99" s="6" t="s">
        <v>178</v>
      </c>
      <c r="C99" s="7">
        <v>12.148666666666665</v>
      </c>
      <c r="D99" s="7">
        <v>12.716666666666667</v>
      </c>
      <c r="E99" s="7">
        <v>12.080333333333334</v>
      </c>
      <c r="F99" s="7">
        <v>12.315222222222223</v>
      </c>
      <c r="G99" s="21">
        <f t="shared" si="10"/>
        <v>-8.0343174362856581E-2</v>
      </c>
      <c r="H99" s="21">
        <f t="shared" si="11"/>
        <v>-1.7259144770736687E-2</v>
      </c>
      <c r="I99" s="21">
        <f t="shared" si="12"/>
        <v>-0.14686911487758944</v>
      </c>
      <c r="J99" s="22">
        <f t="shared" si="13"/>
        <v>-8.1490478003727565E-2</v>
      </c>
      <c r="K99" s="24">
        <f t="shared" si="14"/>
        <v>4.2006733170080832E-3</v>
      </c>
    </row>
    <row r="100" spans="1:11" x14ac:dyDescent="0.25">
      <c r="A100" s="5" t="s">
        <v>108</v>
      </c>
      <c r="B100" s="6" t="s">
        <v>178</v>
      </c>
      <c r="C100" s="7">
        <v>14.920666666666667</v>
      </c>
      <c r="D100" s="7">
        <v>13.311333333333332</v>
      </c>
      <c r="E100" s="7">
        <v>16.286666666666665</v>
      </c>
      <c r="F100" s="7">
        <v>14.839555555555554</v>
      </c>
      <c r="G100" s="21">
        <f t="shared" ref="G100:G131" si="15">(C100-13.21)/13.21</f>
        <v>0.12949785516023213</v>
      </c>
      <c r="H100" s="21">
        <f t="shared" ref="H100:H131" si="16">(D100-12.94)/12.94</f>
        <v>2.8696548171045781E-2</v>
      </c>
      <c r="I100" s="21">
        <f t="shared" ref="I100:I131" si="17">(E100-14.16)/14.16</f>
        <v>0.15018832391713738</v>
      </c>
      <c r="J100" s="22">
        <f t="shared" ref="J100:J131" si="18">AVERAGE(G100:I100)</f>
        <v>0.10279424241613844</v>
      </c>
      <c r="K100" s="24">
        <f t="shared" ref="K100:K131" si="19">VAR(G100:I100)</f>
        <v>4.2248750936745433E-3</v>
      </c>
    </row>
    <row r="101" spans="1:11" x14ac:dyDescent="0.25">
      <c r="A101" s="5" t="s">
        <v>11</v>
      </c>
      <c r="B101" s="6" t="s">
        <v>174</v>
      </c>
      <c r="C101" s="7">
        <v>13.811</v>
      </c>
      <c r="D101" s="7">
        <v>14.561666666666667</v>
      </c>
      <c r="E101" s="7">
        <v>14.088666666666667</v>
      </c>
      <c r="F101" s="7">
        <v>14.153777777777778</v>
      </c>
      <c r="G101" s="21">
        <f t="shared" si="15"/>
        <v>4.5495836487509392E-2</v>
      </c>
      <c r="H101" s="21">
        <f t="shared" si="16"/>
        <v>0.12532199896960339</v>
      </c>
      <c r="I101" s="21">
        <f t="shared" si="17"/>
        <v>-5.037664783427505E-3</v>
      </c>
      <c r="J101" s="22">
        <f t="shared" si="18"/>
        <v>5.5260056891228419E-2</v>
      </c>
      <c r="K101" s="24">
        <f t="shared" si="19"/>
        <v>4.3199154835201238E-3</v>
      </c>
    </row>
    <row r="102" spans="1:11" x14ac:dyDescent="0.25">
      <c r="A102" s="5" t="s">
        <v>109</v>
      </c>
      <c r="B102" s="6" t="s">
        <v>174</v>
      </c>
      <c r="C102" s="7">
        <v>13.072333333333333</v>
      </c>
      <c r="D102" s="7">
        <v>11.305</v>
      </c>
      <c r="E102" s="7">
        <v>13.953666666666665</v>
      </c>
      <c r="F102" s="7">
        <v>12.776999999999999</v>
      </c>
      <c r="G102" s="21">
        <f t="shared" si="15"/>
        <v>-1.0421397930860554E-2</v>
      </c>
      <c r="H102" s="21">
        <f t="shared" si="16"/>
        <v>-0.12635239567233383</v>
      </c>
      <c r="I102" s="21">
        <f t="shared" si="17"/>
        <v>-1.4571563088512362E-2</v>
      </c>
      <c r="J102" s="22">
        <f t="shared" si="18"/>
        <v>-5.0448452230568923E-2</v>
      </c>
      <c r="K102" s="24">
        <f t="shared" si="19"/>
        <v>4.3253624402169316E-3</v>
      </c>
    </row>
    <row r="103" spans="1:11" x14ac:dyDescent="0.25">
      <c r="A103" s="5" t="s">
        <v>148</v>
      </c>
      <c r="B103" s="6" t="s">
        <v>178</v>
      </c>
      <c r="C103" s="7">
        <v>10.957333333333333</v>
      </c>
      <c r="D103" s="7">
        <v>10.302</v>
      </c>
      <c r="E103" s="7">
        <v>13.081666666666665</v>
      </c>
      <c r="F103" s="7">
        <v>11.446999999999997</v>
      </c>
      <c r="G103" s="21">
        <f t="shared" si="15"/>
        <v>-0.17052737824880151</v>
      </c>
      <c r="H103" s="21">
        <f t="shared" si="16"/>
        <v>-0.20386398763523958</v>
      </c>
      <c r="I103" s="21">
        <f t="shared" si="17"/>
        <v>-7.6153483992467158E-2</v>
      </c>
      <c r="J103" s="22">
        <f t="shared" si="18"/>
        <v>-0.15018161662550275</v>
      </c>
      <c r="K103" s="24">
        <f t="shared" si="19"/>
        <v>4.3879556971967229E-3</v>
      </c>
    </row>
    <row r="104" spans="1:11" x14ac:dyDescent="0.25">
      <c r="A104" s="5" t="s">
        <v>71</v>
      </c>
      <c r="B104" s="6" t="s">
        <v>174</v>
      </c>
      <c r="C104" s="7">
        <v>13.972999999999999</v>
      </c>
      <c r="D104" s="7">
        <v>14.653</v>
      </c>
      <c r="E104" s="7">
        <v>14.155333333333333</v>
      </c>
      <c r="F104" s="7">
        <v>14.260444444444444</v>
      </c>
      <c r="G104" s="21">
        <f t="shared" si="15"/>
        <v>5.7759273277819691E-2</v>
      </c>
      <c r="H104" s="21">
        <f t="shared" si="16"/>
        <v>0.13238021638330766</v>
      </c>
      <c r="I104" s="21">
        <f t="shared" si="17"/>
        <v>-3.2956685499061021E-4</v>
      </c>
      <c r="J104" s="22">
        <f t="shared" si="18"/>
        <v>6.326997426871224E-2</v>
      </c>
      <c r="K104" s="24">
        <f t="shared" si="19"/>
        <v>4.4257475108472966E-3</v>
      </c>
    </row>
    <row r="105" spans="1:11" x14ac:dyDescent="0.25">
      <c r="A105" s="5" t="s">
        <v>152</v>
      </c>
      <c r="B105" s="6" t="s">
        <v>178</v>
      </c>
      <c r="C105" s="7">
        <v>12.694000000000001</v>
      </c>
      <c r="D105" s="7">
        <v>10.723999999999998</v>
      </c>
      <c r="E105" s="7">
        <v>12.895333333333333</v>
      </c>
      <c r="F105" s="7">
        <v>12.104444444444445</v>
      </c>
      <c r="G105" s="21">
        <f t="shared" si="15"/>
        <v>-3.9061317183951554E-2</v>
      </c>
      <c r="H105" s="21">
        <f t="shared" si="16"/>
        <v>-0.17125193199381772</v>
      </c>
      <c r="I105" s="21">
        <f t="shared" si="17"/>
        <v>-8.9312617702448222E-2</v>
      </c>
      <c r="J105" s="22">
        <f t="shared" si="18"/>
        <v>-9.9875288960072514E-2</v>
      </c>
      <c r="K105" s="24">
        <f t="shared" si="19"/>
        <v>4.4522671790250823E-3</v>
      </c>
    </row>
    <row r="106" spans="1:11" x14ac:dyDescent="0.25">
      <c r="A106" s="5" t="s">
        <v>150</v>
      </c>
      <c r="B106" s="6" t="s">
        <v>178</v>
      </c>
      <c r="C106" s="7">
        <v>11.397999999999998</v>
      </c>
      <c r="D106" s="7">
        <v>10.617333333333335</v>
      </c>
      <c r="E106" s="7">
        <v>13.484333333333334</v>
      </c>
      <c r="F106" s="7">
        <v>11.83322222222222</v>
      </c>
      <c r="G106" s="21">
        <f t="shared" si="15"/>
        <v>-0.13716881150643473</v>
      </c>
      <c r="H106" s="21">
        <f t="shared" si="16"/>
        <v>-0.1794951056156619</v>
      </c>
      <c r="I106" s="21">
        <f t="shared" si="17"/>
        <v>-4.771657250470808E-2</v>
      </c>
      <c r="J106" s="22">
        <f t="shared" si="18"/>
        <v>-0.12146016320893489</v>
      </c>
      <c r="K106" s="24">
        <f t="shared" si="19"/>
        <v>4.5264666707196012E-3</v>
      </c>
    </row>
    <row r="107" spans="1:11" x14ac:dyDescent="0.25">
      <c r="A107" s="5" t="s">
        <v>92</v>
      </c>
      <c r="B107" s="6" t="s">
        <v>178</v>
      </c>
      <c r="C107" s="7">
        <v>11.944999999999999</v>
      </c>
      <c r="D107" s="7">
        <v>12.543666666666667</v>
      </c>
      <c r="E107" s="7">
        <v>11.814333333333332</v>
      </c>
      <c r="F107" s="7">
        <v>12.100999999999999</v>
      </c>
      <c r="G107" s="21">
        <f t="shared" si="15"/>
        <v>-9.5760787282362023E-2</v>
      </c>
      <c r="H107" s="21">
        <f t="shared" si="16"/>
        <v>-3.0628541988665593E-2</v>
      </c>
      <c r="I107" s="21">
        <f t="shared" si="17"/>
        <v>-0.16565442561205282</v>
      </c>
      <c r="J107" s="22">
        <f t="shared" si="18"/>
        <v>-9.7347918294360139E-2</v>
      </c>
      <c r="K107" s="24">
        <f t="shared" si="19"/>
        <v>4.5598865507060615E-3</v>
      </c>
    </row>
    <row r="108" spans="1:11" x14ac:dyDescent="0.25">
      <c r="A108" s="5" t="s">
        <v>110</v>
      </c>
      <c r="B108" s="6" t="s">
        <v>178</v>
      </c>
      <c r="C108" s="7">
        <v>14.618666666666668</v>
      </c>
      <c r="D108" s="7">
        <v>13.197333333333333</v>
      </c>
      <c r="E108" s="7">
        <v>16.360666666666667</v>
      </c>
      <c r="F108" s="7">
        <v>14.725555555555557</v>
      </c>
      <c r="G108" s="21">
        <f t="shared" si="15"/>
        <v>0.10663638657582641</v>
      </c>
      <c r="H108" s="21">
        <f t="shared" si="16"/>
        <v>1.9886656362699647E-2</v>
      </c>
      <c r="I108" s="21">
        <f t="shared" si="17"/>
        <v>0.15541431261770244</v>
      </c>
      <c r="J108" s="22">
        <f t="shared" si="18"/>
        <v>9.3979118518742841E-2</v>
      </c>
      <c r="K108" s="24">
        <f t="shared" si="19"/>
        <v>4.7120912284951983E-3</v>
      </c>
    </row>
    <row r="109" spans="1:11" x14ac:dyDescent="0.25">
      <c r="A109" s="5" t="s">
        <v>87</v>
      </c>
      <c r="B109" s="6" t="s">
        <v>178</v>
      </c>
      <c r="C109" s="7">
        <v>13.218333333333334</v>
      </c>
      <c r="D109" s="7">
        <v>13.585000000000001</v>
      </c>
      <c r="E109" s="7">
        <v>12.907000000000002</v>
      </c>
      <c r="F109" s="7">
        <v>13.23677777777778</v>
      </c>
      <c r="G109" s="21">
        <f t="shared" si="15"/>
        <v>6.3083522583897496E-4</v>
      </c>
      <c r="H109" s="21">
        <f t="shared" si="16"/>
        <v>4.9845440494590526E-2</v>
      </c>
      <c r="I109" s="21">
        <f t="shared" si="17"/>
        <v>-8.8488700564971629E-2</v>
      </c>
      <c r="J109" s="22">
        <f t="shared" si="18"/>
        <v>-1.2670808281514042E-2</v>
      </c>
      <c r="K109" s="24">
        <f t="shared" si="19"/>
        <v>4.9167839356692392E-3</v>
      </c>
    </row>
    <row r="110" spans="1:11" x14ac:dyDescent="0.25">
      <c r="A110" s="5" t="s">
        <v>98</v>
      </c>
      <c r="B110" s="6" t="s">
        <v>178</v>
      </c>
      <c r="C110" s="7">
        <v>12.988333333333335</v>
      </c>
      <c r="D110" s="7">
        <v>13.457666666666668</v>
      </c>
      <c r="E110" s="7">
        <v>12.735666666666667</v>
      </c>
      <c r="F110" s="7">
        <v>13.060555555555558</v>
      </c>
      <c r="G110" s="21">
        <f t="shared" si="15"/>
        <v>-1.6780217007317622E-2</v>
      </c>
      <c r="H110" s="21">
        <f t="shared" si="16"/>
        <v>4.0005151983513815E-2</v>
      </c>
      <c r="I110" s="21">
        <f t="shared" si="17"/>
        <v>-0.10058851224105461</v>
      </c>
      <c r="J110" s="22">
        <f t="shared" si="18"/>
        <v>-2.5787859088286139E-2</v>
      </c>
      <c r="K110" s="24">
        <f t="shared" si="19"/>
        <v>5.0024978169167988E-3</v>
      </c>
    </row>
    <row r="111" spans="1:11" x14ac:dyDescent="0.25">
      <c r="A111" s="5" t="s">
        <v>100</v>
      </c>
      <c r="B111" s="6" t="s">
        <v>178</v>
      </c>
      <c r="C111" s="7">
        <v>12.536</v>
      </c>
      <c r="D111" s="7">
        <v>12.734</v>
      </c>
      <c r="E111" s="7">
        <v>15.382666666666667</v>
      </c>
      <c r="F111" s="7">
        <v>13.55088888888889</v>
      </c>
      <c r="G111" s="21">
        <f t="shared" si="15"/>
        <v>-5.1021953065859292E-2</v>
      </c>
      <c r="H111" s="21">
        <f t="shared" si="16"/>
        <v>-1.5919629057186982E-2</v>
      </c>
      <c r="I111" s="21">
        <f t="shared" si="17"/>
        <v>8.6346516007532986E-2</v>
      </c>
      <c r="J111" s="22">
        <f t="shared" si="18"/>
        <v>6.4683112948289061E-3</v>
      </c>
      <c r="K111" s="24">
        <f t="shared" si="19"/>
        <v>5.0934389787959484E-3</v>
      </c>
    </row>
    <row r="112" spans="1:11" x14ac:dyDescent="0.25">
      <c r="A112" s="5" t="s">
        <v>95</v>
      </c>
      <c r="B112" s="6" t="s">
        <v>178</v>
      </c>
      <c r="C112" s="7">
        <v>13.304666666666668</v>
      </c>
      <c r="D112" s="7">
        <v>13.826333333333332</v>
      </c>
      <c r="E112" s="7">
        <v>13.051333333333332</v>
      </c>
      <c r="F112" s="7">
        <v>13.39411111111111</v>
      </c>
      <c r="G112" s="21">
        <f t="shared" si="15"/>
        <v>7.1662881655311806E-3</v>
      </c>
      <c r="H112" s="21">
        <f t="shared" si="16"/>
        <v>6.8495620814013364E-2</v>
      </c>
      <c r="I112" s="21">
        <f t="shared" si="17"/>
        <v>-7.8295668549905939E-2</v>
      </c>
      <c r="J112" s="22">
        <f t="shared" si="18"/>
        <v>-8.7791985678713214E-4</v>
      </c>
      <c r="K112" s="24">
        <f t="shared" si="19"/>
        <v>5.4354526203102202E-3</v>
      </c>
    </row>
    <row r="113" spans="1:11" x14ac:dyDescent="0.25">
      <c r="A113" s="5" t="s">
        <v>73</v>
      </c>
      <c r="B113" s="6" t="s">
        <v>178</v>
      </c>
      <c r="C113" s="7">
        <v>13.786333333333333</v>
      </c>
      <c r="D113" s="7">
        <v>14.964333333333334</v>
      </c>
      <c r="E113" s="7">
        <v>14.353333333333332</v>
      </c>
      <c r="F113" s="7">
        <v>14.368</v>
      </c>
      <c r="G113" s="21">
        <f t="shared" si="15"/>
        <v>4.3628564219025924E-2</v>
      </c>
      <c r="H113" s="21">
        <f t="shared" si="16"/>
        <v>0.15643997939206605</v>
      </c>
      <c r="I113" s="21">
        <f t="shared" si="17"/>
        <v>1.3653483992466919E-2</v>
      </c>
      <c r="J113" s="22">
        <f t="shared" si="18"/>
        <v>7.1240675867852959E-2</v>
      </c>
      <c r="K113" s="24">
        <f t="shared" si="19"/>
        <v>5.6688173494054044E-3</v>
      </c>
    </row>
    <row r="114" spans="1:11" x14ac:dyDescent="0.25">
      <c r="A114" s="5" t="s">
        <v>43</v>
      </c>
      <c r="B114" s="6" t="s">
        <v>185</v>
      </c>
      <c r="C114" s="7">
        <v>15.344333333333333</v>
      </c>
      <c r="D114" s="7">
        <v>15.673333333333332</v>
      </c>
      <c r="E114" s="7">
        <v>15.027333333333333</v>
      </c>
      <c r="F114" s="7">
        <v>15.348333333333331</v>
      </c>
      <c r="G114" s="21">
        <f t="shared" si="15"/>
        <v>0.16156951804188738</v>
      </c>
      <c r="H114" s="21">
        <f t="shared" si="16"/>
        <v>0.21123132405976294</v>
      </c>
      <c r="I114" s="21">
        <f t="shared" si="17"/>
        <v>6.1252354048964182E-2</v>
      </c>
      <c r="J114" s="22">
        <f t="shared" si="18"/>
        <v>0.1446843987168715</v>
      </c>
      <c r="K114" s="24">
        <f t="shared" si="19"/>
        <v>5.8372533023400355E-3</v>
      </c>
    </row>
    <row r="115" spans="1:11" x14ac:dyDescent="0.25">
      <c r="A115" s="5" t="s">
        <v>124</v>
      </c>
      <c r="B115" s="6" t="s">
        <v>174</v>
      </c>
      <c r="C115" s="7">
        <v>12.887666666666666</v>
      </c>
      <c r="D115" s="7">
        <v>13.919666666666666</v>
      </c>
      <c r="E115" s="7">
        <v>13.096666666666666</v>
      </c>
      <c r="F115" s="7">
        <v>13.301333333333332</v>
      </c>
      <c r="G115" s="21">
        <f t="shared" si="15"/>
        <v>-2.4400706535453041E-2</v>
      </c>
      <c r="H115" s="21">
        <f t="shared" si="16"/>
        <v>7.5708397733127264E-2</v>
      </c>
      <c r="I115" s="21">
        <f t="shared" si="17"/>
        <v>-7.5094161958568814E-2</v>
      </c>
      <c r="J115" s="22">
        <f t="shared" si="18"/>
        <v>-7.9288235869648619E-3</v>
      </c>
      <c r="K115" s="24">
        <f t="shared" si="19"/>
        <v>5.8888451982934123E-3</v>
      </c>
    </row>
    <row r="116" spans="1:11" x14ac:dyDescent="0.25">
      <c r="A116" s="5" t="s">
        <v>119</v>
      </c>
      <c r="B116" s="6" t="s">
        <v>174</v>
      </c>
      <c r="C116" s="7">
        <v>12.941000000000001</v>
      </c>
      <c r="D116" s="7">
        <v>13.332000000000001</v>
      </c>
      <c r="E116" s="7">
        <v>12.245666666666665</v>
      </c>
      <c r="F116" s="7">
        <v>12.839555555555556</v>
      </c>
      <c r="G116" s="21">
        <f t="shared" si="15"/>
        <v>-2.0363361090083278E-2</v>
      </c>
      <c r="H116" s="21">
        <f t="shared" si="16"/>
        <v>3.0293663060278305E-2</v>
      </c>
      <c r="I116" s="21">
        <f t="shared" si="17"/>
        <v>-0.13519303201506605</v>
      </c>
      <c r="J116" s="22">
        <f t="shared" si="18"/>
        <v>-4.1754243348290337E-2</v>
      </c>
      <c r="K116" s="24">
        <f t="shared" si="19"/>
        <v>7.1896389445783599E-3</v>
      </c>
    </row>
    <row r="117" spans="1:11" x14ac:dyDescent="0.25">
      <c r="A117" s="5" t="s">
        <v>111</v>
      </c>
      <c r="B117" s="6" t="s">
        <v>174</v>
      </c>
      <c r="C117" s="7">
        <v>13.696999999999997</v>
      </c>
      <c r="D117" s="7">
        <v>11.753333333333332</v>
      </c>
      <c r="E117" s="7">
        <v>15.164000000000001</v>
      </c>
      <c r="F117" s="7">
        <v>13.538111111111112</v>
      </c>
      <c r="G117" s="21">
        <f t="shared" si="15"/>
        <v>3.6866010598031532E-2</v>
      </c>
      <c r="H117" s="21">
        <f t="shared" si="16"/>
        <v>-9.170530654301913E-2</v>
      </c>
      <c r="I117" s="21">
        <f t="shared" si="17"/>
        <v>7.0903954802259986E-2</v>
      </c>
      <c r="J117" s="22">
        <f t="shared" si="18"/>
        <v>5.3548862857574625E-3</v>
      </c>
      <c r="K117" s="24">
        <f t="shared" si="19"/>
        <v>7.3551561853820143E-3</v>
      </c>
    </row>
    <row r="118" spans="1:11" x14ac:dyDescent="0.25">
      <c r="A118" s="5" t="s">
        <v>103</v>
      </c>
      <c r="B118" s="6" t="s">
        <v>174</v>
      </c>
      <c r="C118" s="7">
        <v>14.599666666666666</v>
      </c>
      <c r="D118" s="7">
        <v>13.528</v>
      </c>
      <c r="E118" s="7">
        <v>17.231333333333335</v>
      </c>
      <c r="F118" s="7">
        <v>15.119666666666667</v>
      </c>
      <c r="G118" s="21">
        <f t="shared" si="15"/>
        <v>0.10519808226091332</v>
      </c>
      <c r="H118" s="21">
        <f t="shared" si="16"/>
        <v>4.5440494590417387E-2</v>
      </c>
      <c r="I118" s="21">
        <f t="shared" si="17"/>
        <v>0.21690207156308863</v>
      </c>
      <c r="J118" s="22">
        <f t="shared" si="18"/>
        <v>0.12251354947147312</v>
      </c>
      <c r="K118" s="24">
        <f t="shared" si="19"/>
        <v>7.5746371480287927E-3</v>
      </c>
    </row>
    <row r="119" spans="1:11" x14ac:dyDescent="0.25">
      <c r="A119" s="5" t="s">
        <v>3</v>
      </c>
      <c r="B119" s="6" t="s">
        <v>174</v>
      </c>
      <c r="C119" s="7">
        <v>10.601666666666665</v>
      </c>
      <c r="D119" s="7">
        <v>12.676333333333332</v>
      </c>
      <c r="E119" s="7">
        <v>12.471666666666666</v>
      </c>
      <c r="F119" s="7">
        <v>11.916555555555554</v>
      </c>
      <c r="G119" s="21">
        <f t="shared" si="15"/>
        <v>-0.19745142568761059</v>
      </c>
      <c r="H119" s="21">
        <f t="shared" si="16"/>
        <v>-2.0376094796496706E-2</v>
      </c>
      <c r="I119" s="21">
        <f t="shared" si="17"/>
        <v>-0.11923258003766485</v>
      </c>
      <c r="J119" s="22">
        <f t="shared" si="18"/>
        <v>-0.11235336684059072</v>
      </c>
      <c r="K119" s="24">
        <f t="shared" si="19"/>
        <v>7.8744108832074673E-3</v>
      </c>
    </row>
    <row r="120" spans="1:11" x14ac:dyDescent="0.25">
      <c r="A120" s="5" t="s">
        <v>146</v>
      </c>
      <c r="B120" s="6" t="s">
        <v>178</v>
      </c>
      <c r="C120" s="7">
        <v>12.087666666666669</v>
      </c>
      <c r="D120" s="7">
        <v>10.317</v>
      </c>
      <c r="E120" s="7">
        <v>13.756</v>
      </c>
      <c r="F120" s="7">
        <v>12.053555555555556</v>
      </c>
      <c r="G120" s="21">
        <f t="shared" si="15"/>
        <v>-8.4960888215997857E-2</v>
      </c>
      <c r="H120" s="21">
        <f t="shared" si="16"/>
        <v>-0.20270479134466765</v>
      </c>
      <c r="I120" s="21">
        <f t="shared" si="17"/>
        <v>-2.8531073446327677E-2</v>
      </c>
      <c r="J120" s="22">
        <f t="shared" si="18"/>
        <v>-0.10539891766899773</v>
      </c>
      <c r="K120" s="24">
        <f t="shared" si="19"/>
        <v>7.8974057875738982E-3</v>
      </c>
    </row>
    <row r="121" spans="1:11" x14ac:dyDescent="0.25">
      <c r="A121" s="5" t="s">
        <v>69</v>
      </c>
      <c r="B121" s="6" t="s">
        <v>178</v>
      </c>
      <c r="C121" s="7">
        <v>14.475999999999999</v>
      </c>
      <c r="D121" s="7">
        <v>15.404000000000002</v>
      </c>
      <c r="E121" s="7">
        <v>14.335333333333333</v>
      </c>
      <c r="F121" s="7">
        <v>14.738444444444445</v>
      </c>
      <c r="G121" s="21">
        <f t="shared" si="15"/>
        <v>9.5836487509462387E-2</v>
      </c>
      <c r="H121" s="21">
        <f t="shared" si="16"/>
        <v>0.19041731066460604</v>
      </c>
      <c r="I121" s="21">
        <f t="shared" si="17"/>
        <v>1.238229755178903E-2</v>
      </c>
      <c r="J121" s="22">
        <f t="shared" si="18"/>
        <v>9.9545365241952496E-2</v>
      </c>
      <c r="K121" s="24">
        <f t="shared" si="19"/>
        <v>7.9344333040461471E-3</v>
      </c>
    </row>
    <row r="122" spans="1:11" x14ac:dyDescent="0.25">
      <c r="A122" s="5" t="s">
        <v>52</v>
      </c>
      <c r="B122" s="6" t="s">
        <v>174</v>
      </c>
      <c r="C122" s="7">
        <v>12.798333333333334</v>
      </c>
      <c r="D122" s="7">
        <v>13.955666666666668</v>
      </c>
      <c r="E122" s="7">
        <v>12.768000000000001</v>
      </c>
      <c r="F122" s="7">
        <v>13.174000000000001</v>
      </c>
      <c r="G122" s="21">
        <f t="shared" si="15"/>
        <v>-3.1163260156447166E-2</v>
      </c>
      <c r="H122" s="21">
        <f t="shared" si="16"/>
        <v>7.8490468830499857E-2</v>
      </c>
      <c r="I122" s="21">
        <f t="shared" si="17"/>
        <v>-9.8305084745762675E-2</v>
      </c>
      <c r="J122" s="22">
        <f t="shared" si="18"/>
        <v>-1.6992625357236661E-2</v>
      </c>
      <c r="K122" s="24">
        <f t="shared" si="19"/>
        <v>7.9647721090437256E-3</v>
      </c>
    </row>
    <row r="123" spans="1:11" x14ac:dyDescent="0.25">
      <c r="A123" s="5" t="s">
        <v>33</v>
      </c>
      <c r="B123" s="6" t="s">
        <v>174</v>
      </c>
      <c r="C123" s="7">
        <v>12.637</v>
      </c>
      <c r="D123" s="7">
        <v>12.634333333333332</v>
      </c>
      <c r="E123" s="7">
        <v>15.874666666666668</v>
      </c>
      <c r="F123" s="7">
        <v>13.715333333333334</v>
      </c>
      <c r="G123" s="21">
        <f t="shared" si="15"/>
        <v>-4.3376230128690414E-2</v>
      </c>
      <c r="H123" s="21">
        <f t="shared" si="16"/>
        <v>-2.3621844410097931E-2</v>
      </c>
      <c r="I123" s="21">
        <f t="shared" si="17"/>
        <v>0.12109227871939744</v>
      </c>
      <c r="J123" s="22">
        <f t="shared" si="18"/>
        <v>1.8031401393536369E-2</v>
      </c>
      <c r="K123" s="24">
        <f t="shared" si="19"/>
        <v>8.0637172651618731E-3</v>
      </c>
    </row>
    <row r="124" spans="1:11" x14ac:dyDescent="0.25">
      <c r="A124" s="5" t="s">
        <v>184</v>
      </c>
      <c r="B124" s="6" t="s">
        <v>178</v>
      </c>
      <c r="C124" s="7">
        <v>12.726333333333335</v>
      </c>
      <c r="D124" s="7">
        <v>11.316333333333333</v>
      </c>
      <c r="E124" s="7">
        <v>14.930333333333332</v>
      </c>
      <c r="F124" s="7">
        <v>12.991</v>
      </c>
      <c r="G124" s="21">
        <f t="shared" si="15"/>
        <v>-3.6613676507696154E-2</v>
      </c>
      <c r="H124" s="21">
        <f t="shared" si="16"/>
        <v>-0.12547655847501291</v>
      </c>
      <c r="I124" s="21">
        <f t="shared" si="17"/>
        <v>5.4402071563088385E-2</v>
      </c>
      <c r="J124" s="22">
        <f t="shared" si="18"/>
        <v>-3.5896054473206894E-2</v>
      </c>
      <c r="K124" s="24">
        <f t="shared" si="19"/>
        <v>8.089466622134318E-3</v>
      </c>
    </row>
    <row r="125" spans="1:11" x14ac:dyDescent="0.25">
      <c r="A125" s="5" t="s">
        <v>165</v>
      </c>
      <c r="B125" s="6" t="s">
        <v>174</v>
      </c>
      <c r="C125" s="7">
        <v>14.916666666666666</v>
      </c>
      <c r="D125" s="7">
        <v>12.308</v>
      </c>
      <c r="E125" s="7">
        <v>15.125999999999999</v>
      </c>
      <c r="F125" s="7">
        <v>14.116888888888887</v>
      </c>
      <c r="G125" s="21">
        <f t="shared" si="15"/>
        <v>0.12919505425182931</v>
      </c>
      <c r="H125" s="21">
        <f t="shared" si="16"/>
        <v>-4.8840803709428109E-2</v>
      </c>
      <c r="I125" s="21">
        <f t="shared" si="17"/>
        <v>6.8220338983050799E-2</v>
      </c>
      <c r="J125" s="22">
        <f t="shared" si="18"/>
        <v>4.9524863175150667E-2</v>
      </c>
      <c r="K125" s="24">
        <f t="shared" si="19"/>
        <v>8.1863322917630921E-3</v>
      </c>
    </row>
    <row r="126" spans="1:11" x14ac:dyDescent="0.25">
      <c r="A126" s="5" t="s">
        <v>91</v>
      </c>
      <c r="B126" s="6" t="s">
        <v>186</v>
      </c>
      <c r="C126" s="7">
        <v>12.038666666666666</v>
      </c>
      <c r="D126" s="7">
        <v>13.127000000000001</v>
      </c>
      <c r="E126" s="7">
        <v>11.806333333333335</v>
      </c>
      <c r="F126" s="7">
        <v>12.324</v>
      </c>
      <c r="G126" s="21">
        <f t="shared" si="15"/>
        <v>-8.8670199343931472E-2</v>
      </c>
      <c r="H126" s="21">
        <f t="shared" si="16"/>
        <v>1.4451313755796072E-2</v>
      </c>
      <c r="I126" s="21">
        <f t="shared" si="17"/>
        <v>-0.16621939736346508</v>
      </c>
      <c r="J126" s="22">
        <f t="shared" si="18"/>
        <v>-8.0146094317200156E-2</v>
      </c>
      <c r="K126" s="24">
        <f t="shared" si="19"/>
        <v>8.2149717389649411E-3</v>
      </c>
    </row>
    <row r="127" spans="1:11" x14ac:dyDescent="0.25">
      <c r="A127" s="5" t="s">
        <v>175</v>
      </c>
      <c r="B127" s="6" t="s">
        <v>174</v>
      </c>
      <c r="C127" s="7">
        <v>12.162000000000001</v>
      </c>
      <c r="D127" s="7">
        <v>13.850999999999999</v>
      </c>
      <c r="E127" s="7">
        <v>15.386333333333333</v>
      </c>
      <c r="F127" s="7">
        <v>13.799777777777777</v>
      </c>
      <c r="G127" s="21">
        <f t="shared" si="15"/>
        <v>-7.9333838001514001E-2</v>
      </c>
      <c r="H127" s="21">
        <f t="shared" si="16"/>
        <v>7.040185471406489E-2</v>
      </c>
      <c r="I127" s="21">
        <f t="shared" si="17"/>
        <v>8.6605461393596955E-2</v>
      </c>
      <c r="J127" s="22">
        <f t="shared" si="18"/>
        <v>2.5891159368715947E-2</v>
      </c>
      <c r="K127" s="24">
        <f t="shared" si="19"/>
        <v>8.3698642710299184E-3</v>
      </c>
    </row>
    <row r="128" spans="1:11" x14ac:dyDescent="0.25">
      <c r="A128" s="5" t="s">
        <v>123</v>
      </c>
      <c r="B128" s="6" t="s">
        <v>178</v>
      </c>
      <c r="C128" s="7">
        <v>14.892333333333333</v>
      </c>
      <c r="D128" s="7">
        <v>16.100999999999999</v>
      </c>
      <c r="E128" s="7">
        <v>14.911333333333332</v>
      </c>
      <c r="F128" s="7">
        <v>15.301555555555554</v>
      </c>
      <c r="G128" s="21">
        <f t="shared" si="15"/>
        <v>0.12735301539237942</v>
      </c>
      <c r="H128" s="21">
        <f t="shared" si="16"/>
        <v>0.24428129829984541</v>
      </c>
      <c r="I128" s="21">
        <f t="shared" si="17"/>
        <v>5.3060263653483854E-2</v>
      </c>
      <c r="J128" s="22">
        <f t="shared" si="18"/>
        <v>0.14156485911523622</v>
      </c>
      <c r="K128" s="24">
        <f t="shared" si="19"/>
        <v>9.2928533993084234E-3</v>
      </c>
    </row>
    <row r="129" spans="1:11" x14ac:dyDescent="0.25">
      <c r="A129" s="5" t="s">
        <v>51</v>
      </c>
      <c r="B129" s="6" t="s">
        <v>174</v>
      </c>
      <c r="C129" s="7">
        <v>13.119333333333332</v>
      </c>
      <c r="D129" s="7">
        <v>13.818666666666667</v>
      </c>
      <c r="E129" s="7">
        <v>12.403333333333334</v>
      </c>
      <c r="F129" s="7">
        <v>13.113777777777777</v>
      </c>
      <c r="G129" s="21">
        <f t="shared" si="15"/>
        <v>-6.8634872571286228E-3</v>
      </c>
      <c r="H129" s="21">
        <f t="shared" si="16"/>
        <v>6.7903142709943409E-2</v>
      </c>
      <c r="I129" s="21">
        <f t="shared" si="17"/>
        <v>-0.12405838041431257</v>
      </c>
      <c r="J129" s="22">
        <f t="shared" si="18"/>
        <v>-2.1006241653832594E-2</v>
      </c>
      <c r="K129" s="24">
        <f t="shared" si="19"/>
        <v>9.362319716490184E-3</v>
      </c>
    </row>
    <row r="130" spans="1:11" x14ac:dyDescent="0.25">
      <c r="A130" s="5" t="s">
        <v>116</v>
      </c>
      <c r="B130" s="6" t="s">
        <v>178</v>
      </c>
      <c r="C130" s="7">
        <v>12.456333333333333</v>
      </c>
      <c r="D130" s="7">
        <v>14.147333333333334</v>
      </c>
      <c r="E130" s="7">
        <v>12.882</v>
      </c>
      <c r="F130" s="7">
        <v>13.161888888888889</v>
      </c>
      <c r="G130" s="21">
        <f t="shared" si="15"/>
        <v>-5.7052737824880205E-2</v>
      </c>
      <c r="H130" s="21">
        <f t="shared" si="16"/>
        <v>9.3302421432251509E-2</v>
      </c>
      <c r="I130" s="21">
        <f t="shared" si="17"/>
        <v>-9.0254237288135628E-2</v>
      </c>
      <c r="J130" s="22">
        <f t="shared" si="18"/>
        <v>-1.8001517893588108E-2</v>
      </c>
      <c r="K130" s="24">
        <f t="shared" si="19"/>
        <v>9.5670100737397772E-3</v>
      </c>
    </row>
    <row r="131" spans="1:11" x14ac:dyDescent="0.25">
      <c r="A131" s="5" t="s">
        <v>127</v>
      </c>
      <c r="B131" s="6" t="s">
        <v>178</v>
      </c>
      <c r="C131" s="7">
        <v>15.435666666666668</v>
      </c>
      <c r="D131" s="7">
        <v>16.556666666666668</v>
      </c>
      <c r="E131" s="7">
        <v>15.276000000000002</v>
      </c>
      <c r="F131" s="7">
        <v>15.756111111111112</v>
      </c>
      <c r="G131" s="21">
        <f t="shared" si="15"/>
        <v>0.16848347211708303</v>
      </c>
      <c r="H131" s="21">
        <f t="shared" si="16"/>
        <v>0.27949510561566221</v>
      </c>
      <c r="I131" s="21">
        <f t="shared" si="17"/>
        <v>7.8813559322034002E-2</v>
      </c>
      <c r="J131" s="22">
        <f t="shared" si="18"/>
        <v>0.17559737901825975</v>
      </c>
      <c r="K131" s="24">
        <f t="shared" si="19"/>
        <v>1.0106226509249368E-2</v>
      </c>
    </row>
    <row r="132" spans="1:11" x14ac:dyDescent="0.25">
      <c r="A132" s="5" t="s">
        <v>166</v>
      </c>
      <c r="B132" s="6" t="s">
        <v>178</v>
      </c>
      <c r="C132" s="7">
        <v>13.541333333333332</v>
      </c>
      <c r="D132" s="7">
        <v>13.551000000000002</v>
      </c>
      <c r="E132" s="7">
        <v>12.192666666666668</v>
      </c>
      <c r="F132" s="7">
        <v>13.095000000000001</v>
      </c>
      <c r="G132" s="21">
        <f t="shared" ref="G132:G163" si="20">(C132-13.21)/13.21</f>
        <v>2.5082008579358928E-2</v>
      </c>
      <c r="H132" s="21">
        <f t="shared" ref="H132:H163" si="21">(D132-12.94)/12.94</f>
        <v>4.7217928902627701E-2</v>
      </c>
      <c r="I132" s="21">
        <f t="shared" ref="I132:I163" si="22">(E132-14.16)/14.16</f>
        <v>-0.13893596986817319</v>
      </c>
      <c r="J132" s="22">
        <f t="shared" ref="J132:J163" si="23">AVERAGE(G132:I132)</f>
        <v>-2.2212010795395521E-2</v>
      </c>
      <c r="K132" s="24">
        <f t="shared" ref="K132:K163" si="24">VAR(G132:I132)</f>
        <v>1.0340861708357135E-2</v>
      </c>
    </row>
    <row r="133" spans="1:11" x14ac:dyDescent="0.25">
      <c r="A133" s="5" t="s">
        <v>10</v>
      </c>
      <c r="B133" s="6" t="s">
        <v>185</v>
      </c>
      <c r="C133" s="7">
        <v>13.964999999999998</v>
      </c>
      <c r="D133" s="7">
        <v>13.337999999999999</v>
      </c>
      <c r="E133" s="7">
        <v>17.269666666666666</v>
      </c>
      <c r="F133" s="7">
        <v>14.857555555555555</v>
      </c>
      <c r="G133" s="21">
        <f t="shared" si="20"/>
        <v>5.7153671461014167E-2</v>
      </c>
      <c r="H133" s="21">
        <f t="shared" si="21"/>
        <v>3.0757341576506933E-2</v>
      </c>
      <c r="I133" s="21">
        <f t="shared" si="22"/>
        <v>0.21960922787193968</v>
      </c>
      <c r="J133" s="22">
        <f t="shared" si="23"/>
        <v>0.10250674696982026</v>
      </c>
      <c r="K133" s="24">
        <f t="shared" si="24"/>
        <v>1.0458934832916364E-2</v>
      </c>
    </row>
    <row r="134" spans="1:11" x14ac:dyDescent="0.25">
      <c r="A134" s="5" t="s">
        <v>44</v>
      </c>
      <c r="B134" s="6" t="s">
        <v>174</v>
      </c>
      <c r="C134" s="7">
        <v>12.808</v>
      </c>
      <c r="D134" s="7">
        <v>14.255666666666665</v>
      </c>
      <c r="E134" s="7">
        <v>12.667333333333332</v>
      </c>
      <c r="F134" s="7">
        <v>13.243666666666664</v>
      </c>
      <c r="G134" s="21">
        <f t="shared" si="20"/>
        <v>-3.0431491294473961E-2</v>
      </c>
      <c r="H134" s="21">
        <f t="shared" si="21"/>
        <v>0.10167439464193703</v>
      </c>
      <c r="I134" s="21">
        <f t="shared" si="22"/>
        <v>-0.10541431261770257</v>
      </c>
      <c r="J134" s="22">
        <f t="shared" si="23"/>
        <v>-1.1390469756746499E-2</v>
      </c>
      <c r="K134" s="24">
        <f t="shared" si="24"/>
        <v>1.0993353544517328E-2</v>
      </c>
    </row>
    <row r="135" spans="1:11" x14ac:dyDescent="0.25">
      <c r="A135" s="5" t="s">
        <v>47</v>
      </c>
      <c r="B135" s="6" t="s">
        <v>178</v>
      </c>
      <c r="C135" s="7">
        <v>15.179</v>
      </c>
      <c r="D135" s="7">
        <v>15.747</v>
      </c>
      <c r="E135" s="7">
        <v>14.299333333333335</v>
      </c>
      <c r="F135" s="7">
        <v>15.075111111111113</v>
      </c>
      <c r="G135" s="21">
        <f t="shared" si="20"/>
        <v>0.14905374716124142</v>
      </c>
      <c r="H135" s="21">
        <f t="shared" si="21"/>
        <v>0.21692426584234933</v>
      </c>
      <c r="I135" s="21">
        <f t="shared" si="22"/>
        <v>9.8399246704332522E-3</v>
      </c>
      <c r="J135" s="22">
        <f t="shared" si="23"/>
        <v>0.12527264589134135</v>
      </c>
      <c r="K135" s="24">
        <f t="shared" si="24"/>
        <v>1.1145136672858564E-2</v>
      </c>
    </row>
    <row r="136" spans="1:11" x14ac:dyDescent="0.25">
      <c r="A136" s="5" t="s">
        <v>142</v>
      </c>
      <c r="B136" s="6" t="s">
        <v>178</v>
      </c>
      <c r="C136" s="7">
        <v>12.076666666666668</v>
      </c>
      <c r="D136" s="7">
        <v>9.4749999999999996</v>
      </c>
      <c r="E136" s="7">
        <v>13.077666666666667</v>
      </c>
      <c r="F136" s="7">
        <v>11.543111111111111</v>
      </c>
      <c r="G136" s="21">
        <f t="shared" si="20"/>
        <v>-8.579359071410543E-2</v>
      </c>
      <c r="H136" s="21">
        <f t="shared" si="21"/>
        <v>-0.26777434312210202</v>
      </c>
      <c r="I136" s="21">
        <f t="shared" si="22"/>
        <v>-7.6435969868173206E-2</v>
      </c>
      <c r="J136" s="22">
        <f t="shared" si="23"/>
        <v>-0.14333463456812687</v>
      </c>
      <c r="K136" s="24">
        <f t="shared" si="24"/>
        <v>1.1635822065722761E-2</v>
      </c>
    </row>
    <row r="137" spans="1:11" x14ac:dyDescent="0.25">
      <c r="A137" s="5" t="s">
        <v>42</v>
      </c>
      <c r="B137" s="6" t="s">
        <v>174</v>
      </c>
      <c r="C137" s="7">
        <v>13.231333333333334</v>
      </c>
      <c r="D137" s="7">
        <v>13.948</v>
      </c>
      <c r="E137" s="7">
        <v>12.237666666666668</v>
      </c>
      <c r="F137" s="7">
        <v>13.139000000000001</v>
      </c>
      <c r="G137" s="21">
        <f t="shared" si="20"/>
        <v>1.6149381781478242E-3</v>
      </c>
      <c r="H137" s="21">
        <f t="shared" si="21"/>
        <v>7.789799072642975E-2</v>
      </c>
      <c r="I137" s="21">
        <f t="shared" si="22"/>
        <v>-0.13575800376647829</v>
      </c>
      <c r="J137" s="22">
        <f t="shared" si="23"/>
        <v>-1.8748358287300235E-2</v>
      </c>
      <c r="K137" s="24">
        <f t="shared" si="24"/>
        <v>1.1723218877893184E-2</v>
      </c>
    </row>
    <row r="138" spans="1:11" x14ac:dyDescent="0.25">
      <c r="A138" s="5" t="s">
        <v>46</v>
      </c>
      <c r="B138" s="6" t="s">
        <v>174</v>
      </c>
      <c r="C138" s="7">
        <v>12.884</v>
      </c>
      <c r="D138" s="7">
        <v>14.204666666666668</v>
      </c>
      <c r="E138" s="7">
        <v>12.467999999999998</v>
      </c>
      <c r="F138" s="7">
        <v>13.185555555555554</v>
      </c>
      <c r="G138" s="21">
        <f t="shared" si="20"/>
        <v>-2.4678274034822142E-2</v>
      </c>
      <c r="H138" s="21">
        <f t="shared" si="21"/>
        <v>9.7733127253992941E-2</v>
      </c>
      <c r="I138" s="21">
        <f t="shared" si="22"/>
        <v>-0.11949152542372896</v>
      </c>
      <c r="J138" s="22">
        <f t="shared" si="23"/>
        <v>-1.5478890734852721E-2</v>
      </c>
      <c r="K138" s="24">
        <f t="shared" si="24"/>
        <v>1.1860108922564044E-2</v>
      </c>
    </row>
    <row r="139" spans="1:11" x14ac:dyDescent="0.25">
      <c r="A139" s="5" t="s">
        <v>125</v>
      </c>
      <c r="B139" s="6" t="s">
        <v>174</v>
      </c>
      <c r="C139" s="7">
        <v>12.944666666666668</v>
      </c>
      <c r="D139" s="7">
        <v>14.314666666666668</v>
      </c>
      <c r="E139" s="7">
        <v>12.578000000000001</v>
      </c>
      <c r="F139" s="7">
        <v>13.279111111111114</v>
      </c>
      <c r="G139" s="21">
        <f t="shared" si="20"/>
        <v>-2.0085793590714045E-2</v>
      </c>
      <c r="H139" s="21">
        <f t="shared" si="21"/>
        <v>0.10623390005151995</v>
      </c>
      <c r="I139" s="21">
        <f t="shared" si="22"/>
        <v>-0.11172316384180783</v>
      </c>
      <c r="J139" s="22">
        <f t="shared" si="23"/>
        <v>-8.5250191270006461E-3</v>
      </c>
      <c r="K139" s="24">
        <f t="shared" si="24"/>
        <v>1.1976559054900679E-2</v>
      </c>
    </row>
    <row r="140" spans="1:11" x14ac:dyDescent="0.25">
      <c r="A140" s="5" t="s">
        <v>40</v>
      </c>
      <c r="B140" s="6" t="s">
        <v>174</v>
      </c>
      <c r="C140" s="7">
        <v>12.279666666666666</v>
      </c>
      <c r="D140" s="7">
        <v>13.641666666666666</v>
      </c>
      <c r="E140" s="7">
        <v>11.839</v>
      </c>
      <c r="F140" s="7">
        <v>12.586777777777776</v>
      </c>
      <c r="G140" s="21">
        <f t="shared" si="20"/>
        <v>-7.042644461266731E-2</v>
      </c>
      <c r="H140" s="21">
        <f t="shared" si="21"/>
        <v>5.4224626481195227E-2</v>
      </c>
      <c r="I140" s="21">
        <f t="shared" si="22"/>
        <v>-0.16391242937853107</v>
      </c>
      <c r="J140" s="22">
        <f t="shared" si="23"/>
        <v>-6.0038082503334388E-2</v>
      </c>
      <c r="K140" s="24">
        <f t="shared" si="24"/>
        <v>1.1976882335273303E-2</v>
      </c>
    </row>
    <row r="141" spans="1:11" x14ac:dyDescent="0.25">
      <c r="A141" s="5" t="s">
        <v>144</v>
      </c>
      <c r="B141" s="6" t="s">
        <v>174</v>
      </c>
      <c r="C141" s="7">
        <v>11.215666666666666</v>
      </c>
      <c r="D141" s="7">
        <v>10.907999999999999</v>
      </c>
      <c r="E141" s="7">
        <v>14.664333333333333</v>
      </c>
      <c r="F141" s="7">
        <v>12.262666666666666</v>
      </c>
      <c r="G141" s="21">
        <f t="shared" si="20"/>
        <v>-0.15097148624779222</v>
      </c>
      <c r="H141" s="21">
        <f t="shared" si="21"/>
        <v>-0.15703245749613601</v>
      </c>
      <c r="I141" s="21">
        <f t="shared" si="22"/>
        <v>3.5616760828625235E-2</v>
      </c>
      <c r="J141" s="22">
        <f t="shared" si="23"/>
        <v>-9.079572763843434E-2</v>
      </c>
      <c r="K141" s="24">
        <f t="shared" si="24"/>
        <v>1.1994271773444162E-2</v>
      </c>
    </row>
    <row r="142" spans="1:11" x14ac:dyDescent="0.25">
      <c r="A142" s="5" t="s">
        <v>66</v>
      </c>
      <c r="B142" s="6" t="s">
        <v>174</v>
      </c>
      <c r="C142" s="7">
        <v>11.694666666666668</v>
      </c>
      <c r="D142" s="7">
        <v>13.389000000000001</v>
      </c>
      <c r="E142" s="7">
        <v>11.620333333333335</v>
      </c>
      <c r="F142" s="7">
        <v>12.234666666666669</v>
      </c>
      <c r="G142" s="21">
        <f t="shared" si="20"/>
        <v>-0.11471107746656567</v>
      </c>
      <c r="H142" s="21">
        <f t="shared" si="21"/>
        <v>3.4698608964451441E-2</v>
      </c>
      <c r="I142" s="21">
        <f t="shared" si="22"/>
        <v>-0.17935499058380405</v>
      </c>
      <c r="J142" s="22">
        <f t="shared" si="23"/>
        <v>-8.6455819695306094E-2</v>
      </c>
      <c r="K142" s="24">
        <f t="shared" si="24"/>
        <v>1.2053505563681474E-2</v>
      </c>
    </row>
    <row r="143" spans="1:11" x14ac:dyDescent="0.25">
      <c r="A143" s="5" t="s">
        <v>64</v>
      </c>
      <c r="B143" s="6" t="s">
        <v>174</v>
      </c>
      <c r="C143" s="7">
        <v>14.158666666666667</v>
      </c>
      <c r="D143" s="7">
        <v>13.999333333333333</v>
      </c>
      <c r="E143" s="7">
        <v>12.544000000000002</v>
      </c>
      <c r="F143" s="7">
        <v>13.567333333333336</v>
      </c>
      <c r="G143" s="21">
        <f t="shared" si="20"/>
        <v>7.1814282109512947E-2</v>
      </c>
      <c r="H143" s="21">
        <f t="shared" si="21"/>
        <v>8.186501803194228E-2</v>
      </c>
      <c r="I143" s="21">
        <f t="shared" si="22"/>
        <v>-0.11412429378531058</v>
      </c>
      <c r="J143" s="22">
        <f t="shared" si="23"/>
        <v>1.3185002118714881E-2</v>
      </c>
      <c r="K143" s="24">
        <f t="shared" si="24"/>
        <v>1.2180996940829639E-2</v>
      </c>
    </row>
    <row r="144" spans="1:11" x14ac:dyDescent="0.25">
      <c r="A144" s="5" t="s">
        <v>129</v>
      </c>
      <c r="B144" s="6" t="s">
        <v>178</v>
      </c>
      <c r="C144" s="7">
        <v>13.708666666666666</v>
      </c>
      <c r="D144" s="7">
        <v>15.482999999999999</v>
      </c>
      <c r="E144" s="7">
        <v>13.817</v>
      </c>
      <c r="F144" s="7">
        <v>14.33622222222222</v>
      </c>
      <c r="G144" s="21">
        <f t="shared" si="20"/>
        <v>3.7749179914206281E-2</v>
      </c>
      <c r="H144" s="21">
        <f t="shared" si="21"/>
        <v>0.19652241112828434</v>
      </c>
      <c r="I144" s="21">
        <f t="shared" si="22"/>
        <v>-2.4223163841807907E-2</v>
      </c>
      <c r="J144" s="22">
        <f t="shared" si="23"/>
        <v>7.0016142400227577E-2</v>
      </c>
      <c r="K144" s="24">
        <f t="shared" si="24"/>
        <v>1.2963019868274882E-2</v>
      </c>
    </row>
    <row r="145" spans="1:11" x14ac:dyDescent="0.25">
      <c r="A145" s="5" t="s">
        <v>143</v>
      </c>
      <c r="B145" s="6" t="s">
        <v>174</v>
      </c>
      <c r="C145" s="7">
        <v>12.889333333333335</v>
      </c>
      <c r="D145" s="7">
        <v>10.111666666666666</v>
      </c>
      <c r="E145" s="7">
        <v>13.942333333333332</v>
      </c>
      <c r="F145" s="7">
        <v>12.314444444444446</v>
      </c>
      <c r="G145" s="21">
        <f t="shared" si="20"/>
        <v>-2.4274539490285085E-2</v>
      </c>
      <c r="H145" s="21">
        <f t="shared" si="21"/>
        <v>-0.21857290056671819</v>
      </c>
      <c r="I145" s="21">
        <f t="shared" si="22"/>
        <v>-1.537193973634661E-2</v>
      </c>
      <c r="J145" s="22">
        <f t="shared" si="23"/>
        <v>-8.6073126597783281E-2</v>
      </c>
      <c r="K145" s="24">
        <f t="shared" si="24"/>
        <v>1.3186956646958839E-2</v>
      </c>
    </row>
    <row r="146" spans="1:11" x14ac:dyDescent="0.25">
      <c r="A146" s="5" t="s">
        <v>4</v>
      </c>
      <c r="B146" s="6" t="s">
        <v>174</v>
      </c>
      <c r="C146" s="7">
        <v>10.432666666666668</v>
      </c>
      <c r="D146" s="7">
        <v>11.832333333333333</v>
      </c>
      <c r="E146" s="7">
        <v>14.468333333333334</v>
      </c>
      <c r="F146" s="7">
        <v>12.244444444444445</v>
      </c>
      <c r="G146" s="21">
        <f t="shared" si="20"/>
        <v>-0.21024476406762549</v>
      </c>
      <c r="H146" s="21">
        <f t="shared" si="21"/>
        <v>-8.560020607934056E-2</v>
      </c>
      <c r="I146" s="21">
        <f t="shared" si="22"/>
        <v>2.1774952919020731E-2</v>
      </c>
      <c r="J146" s="22">
        <f t="shared" si="23"/>
        <v>-9.1356672409315109E-2</v>
      </c>
      <c r="K146" s="24">
        <f t="shared" si="24"/>
        <v>1.3483139946096947E-2</v>
      </c>
    </row>
    <row r="147" spans="1:11" x14ac:dyDescent="0.25">
      <c r="A147" s="5" t="s">
        <v>118</v>
      </c>
      <c r="B147" s="6" t="s">
        <v>174</v>
      </c>
      <c r="C147" s="7">
        <v>14.311</v>
      </c>
      <c r="D147" s="7">
        <v>15.916333333333332</v>
      </c>
      <c r="E147" s="7">
        <v>14.160666666666666</v>
      </c>
      <c r="F147" s="7">
        <v>14.795999999999999</v>
      </c>
      <c r="G147" s="21">
        <f t="shared" si="20"/>
        <v>8.3345950037850045E-2</v>
      </c>
      <c r="H147" s="21">
        <f t="shared" si="21"/>
        <v>0.23001030396702726</v>
      </c>
      <c r="I147" s="21">
        <f t="shared" si="22"/>
        <v>4.7080979284301203E-5</v>
      </c>
      <c r="J147" s="22">
        <f t="shared" si="23"/>
        <v>0.10446777832805387</v>
      </c>
      <c r="K147" s="24">
        <f t="shared" si="24"/>
        <v>1.3555369704468238E-2</v>
      </c>
    </row>
    <row r="148" spans="1:11" x14ac:dyDescent="0.25">
      <c r="A148" s="5" t="s">
        <v>13</v>
      </c>
      <c r="B148" s="6" t="s">
        <v>174</v>
      </c>
      <c r="C148" s="7">
        <v>12.300666666666666</v>
      </c>
      <c r="D148" s="7">
        <v>13.423666666666668</v>
      </c>
      <c r="E148" s="7">
        <v>11.305333333333332</v>
      </c>
      <c r="F148" s="7">
        <v>12.343222222222222</v>
      </c>
      <c r="G148" s="21">
        <f t="shared" si="20"/>
        <v>-6.8836739843552944E-2</v>
      </c>
      <c r="H148" s="21">
        <f t="shared" si="21"/>
        <v>3.7377640391550851E-2</v>
      </c>
      <c r="I148" s="21">
        <f t="shared" si="22"/>
        <v>-0.20160075329566868</v>
      </c>
      <c r="J148" s="22">
        <f t="shared" si="23"/>
        <v>-7.7686617582556919E-2</v>
      </c>
      <c r="K148" s="24">
        <f t="shared" si="24"/>
        <v>1.4336408414327408E-2</v>
      </c>
    </row>
    <row r="149" spans="1:11" x14ac:dyDescent="0.25">
      <c r="A149" s="5" t="s">
        <v>37</v>
      </c>
      <c r="B149" s="6" t="s">
        <v>174</v>
      </c>
      <c r="C149" s="7">
        <v>14.322000000000001</v>
      </c>
      <c r="D149" s="7">
        <v>11.899666666666667</v>
      </c>
      <c r="E149" s="7">
        <v>16.340000000000003</v>
      </c>
      <c r="F149" s="7">
        <v>14.187222222222223</v>
      </c>
      <c r="G149" s="21">
        <f t="shared" si="20"/>
        <v>8.4178652535957604E-2</v>
      </c>
      <c r="H149" s="21">
        <f t="shared" si="21"/>
        <v>-8.0396702730551231E-2</v>
      </c>
      <c r="I149" s="21">
        <f t="shared" si="22"/>
        <v>0.15395480225988722</v>
      </c>
      <c r="J149" s="22">
        <f t="shared" si="23"/>
        <v>5.2578917355097864E-2</v>
      </c>
      <c r="K149" s="24">
        <f t="shared" si="24"/>
        <v>1.4479064420446223E-2</v>
      </c>
    </row>
    <row r="150" spans="1:11" x14ac:dyDescent="0.25">
      <c r="A150" s="5" t="s">
        <v>56</v>
      </c>
      <c r="B150" s="6" t="s">
        <v>178</v>
      </c>
      <c r="C150" s="7">
        <v>16.518666666666665</v>
      </c>
      <c r="D150" s="7">
        <v>16.752333333333329</v>
      </c>
      <c r="E150" s="7">
        <v>15.040666666666667</v>
      </c>
      <c r="F150" s="7">
        <v>16.103888888888886</v>
      </c>
      <c r="G150" s="21">
        <f t="shared" si="20"/>
        <v>0.25046681806712062</v>
      </c>
      <c r="H150" s="21">
        <f t="shared" si="21"/>
        <v>0.29461617722823258</v>
      </c>
      <c r="I150" s="21">
        <f t="shared" si="22"/>
        <v>6.2193973634651588E-2</v>
      </c>
      <c r="J150" s="22">
        <f t="shared" si="23"/>
        <v>0.20242565631000162</v>
      </c>
      <c r="K150" s="24">
        <f t="shared" si="24"/>
        <v>1.5235985098054246E-2</v>
      </c>
    </row>
    <row r="151" spans="1:11" x14ac:dyDescent="0.25">
      <c r="A151" s="5" t="s">
        <v>131</v>
      </c>
      <c r="B151" s="6" t="s">
        <v>178</v>
      </c>
      <c r="C151" s="7">
        <v>12.074666666666667</v>
      </c>
      <c r="D151" s="7">
        <v>14.263333333333334</v>
      </c>
      <c r="E151" s="7">
        <v>12.302333333333332</v>
      </c>
      <c r="F151" s="7">
        <v>12.880111111111111</v>
      </c>
      <c r="G151" s="21">
        <f t="shared" si="20"/>
        <v>-8.5944991168306853E-2</v>
      </c>
      <c r="H151" s="21">
        <f t="shared" si="21"/>
        <v>0.10226687274600728</v>
      </c>
      <c r="I151" s="21">
        <f t="shared" si="22"/>
        <v>-0.13119114877589466</v>
      </c>
      <c r="J151" s="22">
        <f t="shared" si="23"/>
        <v>-3.8289755732731412E-2</v>
      </c>
      <c r="K151" s="24">
        <f t="shared" si="24"/>
        <v>1.5328928051545301E-2</v>
      </c>
    </row>
    <row r="152" spans="1:11" x14ac:dyDescent="0.25">
      <c r="A152" s="5" t="s">
        <v>183</v>
      </c>
      <c r="B152" s="6" t="s">
        <v>178</v>
      </c>
      <c r="C152" s="7">
        <v>10.972333333333333</v>
      </c>
      <c r="D152" s="7">
        <v>7.830000000000001</v>
      </c>
      <c r="E152" s="7">
        <v>11.436333333333332</v>
      </c>
      <c r="F152" s="7">
        <v>10.079555555555556</v>
      </c>
      <c r="G152" s="21">
        <f t="shared" si="20"/>
        <v>-0.16939187484229126</v>
      </c>
      <c r="H152" s="21">
        <f t="shared" si="21"/>
        <v>-0.39489953632148367</v>
      </c>
      <c r="I152" s="21">
        <f t="shared" si="22"/>
        <v>-0.19234934086629013</v>
      </c>
      <c r="J152" s="22">
        <f t="shared" si="23"/>
        <v>-0.2522135840100217</v>
      </c>
      <c r="K152" s="24">
        <f t="shared" si="24"/>
        <v>1.5401222051832364E-2</v>
      </c>
    </row>
    <row r="153" spans="1:11" x14ac:dyDescent="0.25">
      <c r="A153" s="5" t="s">
        <v>67</v>
      </c>
      <c r="B153" s="6" t="s">
        <v>178</v>
      </c>
      <c r="C153" s="7">
        <v>14.077333333333334</v>
      </c>
      <c r="D153" s="7">
        <v>15.217999999999998</v>
      </c>
      <c r="E153" s="7">
        <v>13.072000000000001</v>
      </c>
      <c r="F153" s="7">
        <v>14.122444444444445</v>
      </c>
      <c r="G153" s="21">
        <f t="shared" si="20"/>
        <v>6.565733030532421E-2</v>
      </c>
      <c r="H153" s="21">
        <f t="shared" si="21"/>
        <v>0.17604327666151459</v>
      </c>
      <c r="I153" s="21">
        <f t="shared" si="22"/>
        <v>-7.6836158192090331E-2</v>
      </c>
      <c r="J153" s="22">
        <f t="shared" si="23"/>
        <v>5.4954816258249495E-2</v>
      </c>
      <c r="K153" s="24">
        <f t="shared" si="24"/>
        <v>1.6072909998165526E-2</v>
      </c>
    </row>
    <row r="154" spans="1:11" x14ac:dyDescent="0.25">
      <c r="A154" s="5" t="s">
        <v>45</v>
      </c>
      <c r="B154" s="6" t="s">
        <v>174</v>
      </c>
      <c r="C154" s="7">
        <v>15.173333333333334</v>
      </c>
      <c r="D154" s="7">
        <v>15.912666666666667</v>
      </c>
      <c r="E154" s="7">
        <v>13.881666666666666</v>
      </c>
      <c r="F154" s="7">
        <v>14.989222222222223</v>
      </c>
      <c r="G154" s="21">
        <f t="shared" si="20"/>
        <v>0.14862477920767092</v>
      </c>
      <c r="H154" s="21">
        <f t="shared" si="21"/>
        <v>0.22972694487377643</v>
      </c>
      <c r="I154" s="21">
        <f t="shared" si="22"/>
        <v>-1.9656308851224168E-2</v>
      </c>
      <c r="J154" s="22">
        <f t="shared" si="23"/>
        <v>0.11956513841007439</v>
      </c>
      <c r="K154" s="24">
        <f t="shared" si="24"/>
        <v>1.6181348852081012E-2</v>
      </c>
    </row>
    <row r="155" spans="1:11" x14ac:dyDescent="0.25">
      <c r="A155" s="5" t="s">
        <v>135</v>
      </c>
      <c r="B155" s="6" t="s">
        <v>185</v>
      </c>
      <c r="C155" s="7">
        <v>12.644666666666668</v>
      </c>
      <c r="D155" s="7">
        <v>9.625333333333332</v>
      </c>
      <c r="E155" s="7">
        <v>13.950666666666669</v>
      </c>
      <c r="F155" s="7">
        <v>12.073555555555556</v>
      </c>
      <c r="G155" s="21">
        <f t="shared" si="20"/>
        <v>-4.2795861720918489E-2</v>
      </c>
      <c r="H155" s="21">
        <f t="shared" si="21"/>
        <v>-0.25615662029881514</v>
      </c>
      <c r="I155" s="21">
        <f t="shared" si="22"/>
        <v>-1.478342749529178E-2</v>
      </c>
      <c r="J155" s="22">
        <f t="shared" si="23"/>
        <v>-0.10457863650500847</v>
      </c>
      <c r="K155" s="24">
        <f t="shared" si="24"/>
        <v>1.7428087996057901E-2</v>
      </c>
    </row>
    <row r="156" spans="1:11" x14ac:dyDescent="0.25">
      <c r="A156" s="5" t="s">
        <v>77</v>
      </c>
      <c r="B156" s="6" t="s">
        <v>174</v>
      </c>
      <c r="C156" s="7">
        <v>16.117666666666665</v>
      </c>
      <c r="D156" s="7">
        <v>16.357333333333333</v>
      </c>
      <c r="E156" s="7">
        <v>14.322666666666668</v>
      </c>
      <c r="F156" s="7">
        <v>15.599222222222222</v>
      </c>
      <c r="G156" s="21">
        <f t="shared" si="20"/>
        <v>0.22011102699974744</v>
      </c>
      <c r="H156" s="21">
        <f t="shared" si="21"/>
        <v>0.26409067490984034</v>
      </c>
      <c r="I156" s="21">
        <f t="shared" si="22"/>
        <v>1.1487758945386178E-2</v>
      </c>
      <c r="J156" s="22">
        <f t="shared" si="23"/>
        <v>0.16522982028499131</v>
      </c>
      <c r="K156" s="24">
        <f t="shared" si="24"/>
        <v>1.8211018426287119E-2</v>
      </c>
    </row>
    <row r="157" spans="1:11" x14ac:dyDescent="0.25">
      <c r="A157" s="5" t="s">
        <v>133</v>
      </c>
      <c r="B157" s="6" t="s">
        <v>174</v>
      </c>
      <c r="C157" s="7">
        <v>10.824666666666667</v>
      </c>
      <c r="D157" s="7">
        <v>8.8386666666666667</v>
      </c>
      <c r="E157" s="7">
        <v>13.494</v>
      </c>
      <c r="F157" s="7">
        <v>11.052444444444445</v>
      </c>
      <c r="G157" s="21">
        <f t="shared" si="20"/>
        <v>-0.18057027504415846</v>
      </c>
      <c r="H157" s="21">
        <f t="shared" si="21"/>
        <v>-0.31695002575991754</v>
      </c>
      <c r="I157" s="21">
        <f t="shared" si="22"/>
        <v>-4.7033898305084774E-2</v>
      </c>
      <c r="J157" s="22">
        <f t="shared" si="23"/>
        <v>-0.18151806636972026</v>
      </c>
      <c r="K157" s="24">
        <f t="shared" si="24"/>
        <v>1.8214352696350987E-2</v>
      </c>
    </row>
    <row r="158" spans="1:11" x14ac:dyDescent="0.25">
      <c r="A158" s="5" t="s">
        <v>50</v>
      </c>
      <c r="B158" s="6" t="s">
        <v>174</v>
      </c>
      <c r="C158" s="7">
        <v>14.352666666666666</v>
      </c>
      <c r="D158" s="7">
        <v>14.343333333333334</v>
      </c>
      <c r="E158" s="7">
        <v>12.230666666666666</v>
      </c>
      <c r="F158" s="7">
        <v>13.642222222222221</v>
      </c>
      <c r="G158" s="21">
        <f t="shared" si="20"/>
        <v>8.6500126167045055E-2</v>
      </c>
      <c r="H158" s="21">
        <f t="shared" si="21"/>
        <v>0.10844925296239059</v>
      </c>
      <c r="I158" s="21">
        <f t="shared" si="22"/>
        <v>-0.13625235404896427</v>
      </c>
      <c r="J158" s="22">
        <f t="shared" si="23"/>
        <v>1.9565675026823798E-2</v>
      </c>
      <c r="K158" s="24">
        <f t="shared" si="24"/>
        <v>1.8329884680566889E-2</v>
      </c>
    </row>
    <row r="159" spans="1:11" x14ac:dyDescent="0.25">
      <c r="A159" s="5" t="s">
        <v>147</v>
      </c>
      <c r="B159" s="6" t="s">
        <v>174</v>
      </c>
      <c r="C159" s="7">
        <v>13.328333333333333</v>
      </c>
      <c r="D159" s="7">
        <v>10.303666666666667</v>
      </c>
      <c r="E159" s="7">
        <v>14.909666666666666</v>
      </c>
      <c r="F159" s="7">
        <v>12.847222222222221</v>
      </c>
      <c r="G159" s="21">
        <f t="shared" si="20"/>
        <v>8.9578602069138747E-3</v>
      </c>
      <c r="H159" s="21">
        <f t="shared" si="21"/>
        <v>-0.20373518804739824</v>
      </c>
      <c r="I159" s="21">
        <f t="shared" si="22"/>
        <v>5.2942561205273041E-2</v>
      </c>
      <c r="J159" s="22">
        <f t="shared" si="23"/>
        <v>-4.7278255545070431E-2</v>
      </c>
      <c r="K159" s="24">
        <f t="shared" si="24"/>
        <v>1.8842742276507229E-2</v>
      </c>
    </row>
    <row r="160" spans="1:11" x14ac:dyDescent="0.25">
      <c r="A160" s="5" t="s">
        <v>97</v>
      </c>
      <c r="B160" s="6" t="s">
        <v>178</v>
      </c>
      <c r="C160" s="7">
        <v>11.369666666666667</v>
      </c>
      <c r="D160" s="7">
        <v>13.695333333333332</v>
      </c>
      <c r="E160" s="7">
        <v>10.948666666666668</v>
      </c>
      <c r="F160" s="7">
        <v>12.004555555555555</v>
      </c>
      <c r="G160" s="21">
        <f t="shared" si="20"/>
        <v>-0.13931365127428716</v>
      </c>
      <c r="H160" s="21">
        <f t="shared" si="21"/>
        <v>5.8371973209685686E-2</v>
      </c>
      <c r="I160" s="21">
        <f t="shared" si="22"/>
        <v>-0.22678907721280595</v>
      </c>
      <c r="J160" s="22">
        <f t="shared" si="23"/>
        <v>-0.10257691842580248</v>
      </c>
      <c r="K160" s="24">
        <f t="shared" si="24"/>
        <v>2.13413968248004E-2</v>
      </c>
    </row>
    <row r="161" spans="1:11" x14ac:dyDescent="0.25">
      <c r="A161" s="5" t="s">
        <v>158</v>
      </c>
      <c r="B161" s="6" t="s">
        <v>174</v>
      </c>
      <c r="C161" s="7">
        <v>15.504</v>
      </c>
      <c r="D161" s="7">
        <v>12.139333333333333</v>
      </c>
      <c r="E161" s="7">
        <v>17.077333333333332</v>
      </c>
      <c r="F161" s="7">
        <v>14.906888888888886</v>
      </c>
      <c r="G161" s="21">
        <f t="shared" si="20"/>
        <v>0.1736563209689628</v>
      </c>
      <c r="H161" s="21">
        <f t="shared" si="21"/>
        <v>-6.1875321998969585E-2</v>
      </c>
      <c r="I161" s="21">
        <f t="shared" si="22"/>
        <v>0.20602636534839913</v>
      </c>
      <c r="J161" s="22">
        <f t="shared" si="23"/>
        <v>0.10593578810613079</v>
      </c>
      <c r="K161" s="24">
        <f t="shared" si="24"/>
        <v>2.1382381449311264E-2</v>
      </c>
    </row>
    <row r="162" spans="1:11" x14ac:dyDescent="0.25">
      <c r="A162" s="5" t="s">
        <v>137</v>
      </c>
      <c r="B162" s="6" t="s">
        <v>178</v>
      </c>
      <c r="C162" s="7">
        <v>10.668333333333331</v>
      </c>
      <c r="D162" s="7">
        <v>7.68</v>
      </c>
      <c r="E162" s="7">
        <v>12.397666666666666</v>
      </c>
      <c r="F162" s="7">
        <v>10.248666666666665</v>
      </c>
      <c r="G162" s="21">
        <f t="shared" si="20"/>
        <v>-0.19240474388089851</v>
      </c>
      <c r="H162" s="21">
        <f t="shared" si="21"/>
        <v>-0.40649149922720246</v>
      </c>
      <c r="I162" s="21">
        <f t="shared" si="22"/>
        <v>-0.12445856873822982</v>
      </c>
      <c r="J162" s="22">
        <f t="shared" si="23"/>
        <v>-0.24111827061544358</v>
      </c>
      <c r="K162" s="24">
        <f t="shared" si="24"/>
        <v>2.1665399235237359E-2</v>
      </c>
    </row>
    <row r="163" spans="1:11" x14ac:dyDescent="0.25">
      <c r="A163" s="5" t="s">
        <v>48</v>
      </c>
      <c r="B163" s="6" t="s">
        <v>185</v>
      </c>
      <c r="C163" s="7">
        <v>16.410333333333334</v>
      </c>
      <c r="D163" s="7">
        <v>16.575666666666667</v>
      </c>
      <c r="E163" s="7">
        <v>14.202333333333334</v>
      </c>
      <c r="F163" s="7">
        <v>15.729444444444447</v>
      </c>
      <c r="G163" s="21">
        <f t="shared" si="20"/>
        <v>0.24226596013121368</v>
      </c>
      <c r="H163" s="21">
        <f t="shared" si="21"/>
        <v>0.28096342091705312</v>
      </c>
      <c r="I163" s="21">
        <f t="shared" si="22"/>
        <v>2.9896421845574546E-3</v>
      </c>
      <c r="J163" s="22">
        <f t="shared" si="23"/>
        <v>0.17540634107760808</v>
      </c>
      <c r="K163" s="24">
        <f t="shared" si="24"/>
        <v>2.2670011910700574E-2</v>
      </c>
    </row>
    <row r="164" spans="1:11" x14ac:dyDescent="0.25">
      <c r="A164" s="5" t="s">
        <v>157</v>
      </c>
      <c r="B164" s="6" t="s">
        <v>178</v>
      </c>
      <c r="C164" s="7">
        <v>14.550333333333333</v>
      </c>
      <c r="D164" s="7">
        <v>11.412999999999998</v>
      </c>
      <c r="E164" s="7">
        <v>16.777333333333335</v>
      </c>
      <c r="F164" s="7">
        <v>14.24688888888889</v>
      </c>
      <c r="G164" s="21">
        <f t="shared" ref="G164:G182" si="25">(C164-13.21)/13.21</f>
        <v>0.10146353772394638</v>
      </c>
      <c r="H164" s="21">
        <f t="shared" ref="H164:H182" si="26">(D164-12.94)/12.94</f>
        <v>-0.11800618238021647</v>
      </c>
      <c r="I164" s="21">
        <f t="shared" ref="I164:I182" si="27">(E164-14.16)/14.16</f>
        <v>0.18483992467043323</v>
      </c>
      <c r="J164" s="22">
        <f t="shared" ref="J164:J182" si="28">AVERAGE(G164:I164)</f>
        <v>5.6099093338054379E-2</v>
      </c>
      <c r="K164" s="24">
        <f t="shared" ref="K164:K182" si="29">VAR(G164:I164)</f>
        <v>2.4472390749763907E-2</v>
      </c>
    </row>
    <row r="165" spans="1:11" x14ac:dyDescent="0.25">
      <c r="A165" s="5" t="s">
        <v>164</v>
      </c>
      <c r="B165" s="6" t="s">
        <v>174</v>
      </c>
      <c r="C165" s="7">
        <v>14.582666666666668</v>
      </c>
      <c r="D165" s="7">
        <v>11.558</v>
      </c>
      <c r="E165" s="7">
        <v>16.988333333333333</v>
      </c>
      <c r="F165" s="7">
        <v>14.376333333333335</v>
      </c>
      <c r="G165" s="21">
        <f t="shared" si="25"/>
        <v>0.10391117840020192</v>
      </c>
      <c r="H165" s="21">
        <f t="shared" si="26"/>
        <v>-0.10680061823802162</v>
      </c>
      <c r="I165" s="21">
        <f t="shared" si="27"/>
        <v>0.19974105461393596</v>
      </c>
      <c r="J165" s="22">
        <f t="shared" si="28"/>
        <v>6.5617204925372083E-2</v>
      </c>
      <c r="K165" s="24">
        <f t="shared" si="29"/>
        <v>2.4591770602087372E-2</v>
      </c>
    </row>
    <row r="166" spans="1:11" x14ac:dyDescent="0.25">
      <c r="A166" s="5" t="s">
        <v>161</v>
      </c>
      <c r="B166" s="6" t="s">
        <v>174</v>
      </c>
      <c r="C166" s="7">
        <v>9.2396666666666665</v>
      </c>
      <c r="D166" s="7">
        <v>6.9273333333333325</v>
      </c>
      <c r="E166" s="7">
        <v>12.165666666666667</v>
      </c>
      <c r="F166" s="7">
        <v>9.444222222222221</v>
      </c>
      <c r="G166" s="21">
        <f t="shared" si="25"/>
        <v>-0.30055513499873837</v>
      </c>
      <c r="H166" s="21">
        <f t="shared" si="26"/>
        <v>-0.46465739309634213</v>
      </c>
      <c r="I166" s="21">
        <f t="shared" si="27"/>
        <v>-0.14084274952919021</v>
      </c>
      <c r="J166" s="22">
        <f t="shared" si="28"/>
        <v>-0.30201842587475691</v>
      </c>
      <c r="K166" s="24">
        <f t="shared" si="29"/>
        <v>2.6215586762271287E-2</v>
      </c>
    </row>
    <row r="167" spans="1:11" x14ac:dyDescent="0.25">
      <c r="A167" s="5" t="s">
        <v>96</v>
      </c>
      <c r="B167" s="6" t="s">
        <v>178</v>
      </c>
      <c r="C167" s="7">
        <v>11.460666666666667</v>
      </c>
      <c r="D167" s="7">
        <v>14.451333333333332</v>
      </c>
      <c r="E167" s="7">
        <v>11.054000000000002</v>
      </c>
      <c r="F167" s="7">
        <v>12.322000000000001</v>
      </c>
      <c r="G167" s="21">
        <f t="shared" si="25"/>
        <v>-0.13242493060812521</v>
      </c>
      <c r="H167" s="21">
        <f t="shared" si="26"/>
        <v>0.11679546625450796</v>
      </c>
      <c r="I167" s="21">
        <f t="shared" si="27"/>
        <v>-0.21935028248587557</v>
      </c>
      <c r="J167" s="22">
        <f t="shared" si="28"/>
        <v>-7.8326582279830942E-2</v>
      </c>
      <c r="K167" s="24">
        <f t="shared" si="29"/>
        <v>3.0443464567945357E-2</v>
      </c>
    </row>
    <row r="168" spans="1:11" x14ac:dyDescent="0.25">
      <c r="A168" s="5" t="s">
        <v>76</v>
      </c>
      <c r="B168" s="6" t="s">
        <v>178</v>
      </c>
      <c r="C168" s="7">
        <v>12.038333333333334</v>
      </c>
      <c r="D168" s="7">
        <v>15.274000000000001</v>
      </c>
      <c r="E168" s="7">
        <v>11.987</v>
      </c>
      <c r="F168" s="7">
        <v>13.09977777777778</v>
      </c>
      <c r="G168" s="21">
        <f t="shared" si="25"/>
        <v>-8.8695432752964931E-2</v>
      </c>
      <c r="H168" s="21">
        <f t="shared" si="26"/>
        <v>0.1803709428129831</v>
      </c>
      <c r="I168" s="21">
        <f t="shared" si="27"/>
        <v>-0.15346045197740113</v>
      </c>
      <c r="J168" s="22">
        <f t="shared" si="28"/>
        <v>-2.0594980639127652E-2</v>
      </c>
      <c r="K168" s="24">
        <f t="shared" si="29"/>
        <v>3.1339103720505128E-2</v>
      </c>
    </row>
    <row r="169" spans="1:11" x14ac:dyDescent="0.25">
      <c r="A169" s="5" t="s">
        <v>139</v>
      </c>
      <c r="B169" s="6" t="s">
        <v>178</v>
      </c>
      <c r="C169" s="7">
        <v>11.268666666666666</v>
      </c>
      <c r="D169" s="7">
        <v>7.655333333333334</v>
      </c>
      <c r="E169" s="7">
        <v>13.262333333333332</v>
      </c>
      <c r="F169" s="7">
        <v>10.728777777777777</v>
      </c>
      <c r="G169" s="21">
        <f t="shared" si="25"/>
        <v>-0.14695937421145605</v>
      </c>
      <c r="H169" s="21">
        <f t="shared" si="26"/>
        <v>-0.40839773312725391</v>
      </c>
      <c r="I169" s="21">
        <f t="shared" si="27"/>
        <v>-6.3394538606403081E-2</v>
      </c>
      <c r="J169" s="22">
        <f t="shared" si="28"/>
        <v>-0.20625054864837103</v>
      </c>
      <c r="K169" s="24">
        <f t="shared" si="29"/>
        <v>3.2393383581979504E-2</v>
      </c>
    </row>
    <row r="170" spans="1:11" x14ac:dyDescent="0.25">
      <c r="A170" s="5" t="s">
        <v>134</v>
      </c>
      <c r="B170" s="6" t="s">
        <v>174</v>
      </c>
      <c r="C170" s="7">
        <v>12.154333333333334</v>
      </c>
      <c r="D170" s="7">
        <v>8.2629999999999999</v>
      </c>
      <c r="E170" s="7">
        <v>14.022</v>
      </c>
      <c r="F170" s="7">
        <v>11.479777777777777</v>
      </c>
      <c r="G170" s="21">
        <f t="shared" si="25"/>
        <v>-7.9914206409285926E-2</v>
      </c>
      <c r="H170" s="21">
        <f t="shared" si="26"/>
        <v>-0.36143740340030911</v>
      </c>
      <c r="I170" s="21">
        <f t="shared" si="27"/>
        <v>-9.7457627118643989E-3</v>
      </c>
      <c r="J170" s="22">
        <f t="shared" si="28"/>
        <v>-0.15036579084048649</v>
      </c>
      <c r="K170" s="24">
        <f t="shared" si="29"/>
        <v>3.4644321844182459E-2</v>
      </c>
    </row>
    <row r="171" spans="1:11" x14ac:dyDescent="0.25">
      <c r="A171" s="5" t="s">
        <v>181</v>
      </c>
      <c r="B171" s="6" t="s">
        <v>178</v>
      </c>
      <c r="C171" s="7">
        <v>10.949666666666666</v>
      </c>
      <c r="D171" s="7">
        <v>7.4176666666666664</v>
      </c>
      <c r="E171" s="7">
        <v>13.368333333333334</v>
      </c>
      <c r="F171" s="7">
        <v>10.578555555555555</v>
      </c>
      <c r="G171" s="21">
        <f t="shared" si="25"/>
        <v>-0.17110774665657344</v>
      </c>
      <c r="H171" s="21">
        <f t="shared" si="26"/>
        <v>-0.42676455435342608</v>
      </c>
      <c r="I171" s="21">
        <f t="shared" si="27"/>
        <v>-5.5908662900188283E-2</v>
      </c>
      <c r="J171" s="22">
        <f t="shared" si="28"/>
        <v>-0.2179269879700626</v>
      </c>
      <c r="K171" s="24">
        <f t="shared" si="29"/>
        <v>3.6027554074271967E-2</v>
      </c>
    </row>
    <row r="172" spans="1:11" x14ac:dyDescent="0.25">
      <c r="A172" s="5" t="s">
        <v>162</v>
      </c>
      <c r="B172" s="6" t="s">
        <v>185</v>
      </c>
      <c r="C172" s="7">
        <v>11.164666666666667</v>
      </c>
      <c r="D172" s="7">
        <v>8.0106666666666673</v>
      </c>
      <c r="E172" s="7">
        <v>14.175666666666666</v>
      </c>
      <c r="F172" s="7">
        <v>11.116999999999999</v>
      </c>
      <c r="G172" s="21">
        <f t="shared" si="25"/>
        <v>-0.15483219782992683</v>
      </c>
      <c r="H172" s="21">
        <f t="shared" si="26"/>
        <v>-0.38093766099948473</v>
      </c>
      <c r="I172" s="21">
        <f t="shared" si="27"/>
        <v>1.1064030131826463E-3</v>
      </c>
      <c r="J172" s="22">
        <f t="shared" si="28"/>
        <v>-0.17822115193874297</v>
      </c>
      <c r="K172" s="24">
        <f t="shared" si="29"/>
        <v>3.6899699092557005E-2</v>
      </c>
    </row>
    <row r="173" spans="1:11" x14ac:dyDescent="0.25">
      <c r="A173" s="5" t="s">
        <v>141</v>
      </c>
      <c r="B173" s="6" t="s">
        <v>174</v>
      </c>
      <c r="C173" s="7">
        <v>11.778</v>
      </c>
      <c r="D173" s="7">
        <v>9.0943333333333332</v>
      </c>
      <c r="E173" s="7">
        <v>15.498333333333335</v>
      </c>
      <c r="F173" s="7">
        <v>12.123555555555555</v>
      </c>
      <c r="G173" s="21">
        <f t="shared" si="25"/>
        <v>-0.10840272520817565</v>
      </c>
      <c r="H173" s="21">
        <f t="shared" si="26"/>
        <v>-0.29719216898505924</v>
      </c>
      <c r="I173" s="21">
        <f t="shared" si="27"/>
        <v>9.4515065913371096E-2</v>
      </c>
      <c r="J173" s="22">
        <f t="shared" si="28"/>
        <v>-0.10369327609328793</v>
      </c>
      <c r="K173" s="24">
        <f t="shared" si="29"/>
        <v>3.8375273651167816E-2</v>
      </c>
    </row>
    <row r="174" spans="1:11" x14ac:dyDescent="0.25">
      <c r="A174" s="5" t="s">
        <v>156</v>
      </c>
      <c r="B174" s="6" t="s">
        <v>174</v>
      </c>
      <c r="C174" s="7">
        <v>15.186666666666667</v>
      </c>
      <c r="D174" s="7">
        <v>12.154666666666666</v>
      </c>
      <c r="E174" s="7">
        <v>19.078333333333333</v>
      </c>
      <c r="F174" s="7">
        <v>15.473222222222221</v>
      </c>
      <c r="G174" s="21">
        <f t="shared" si="25"/>
        <v>0.14963411556901335</v>
      </c>
      <c r="H174" s="21">
        <f t="shared" si="26"/>
        <v>-6.0690365790829516E-2</v>
      </c>
      <c r="I174" s="21">
        <f t="shared" si="27"/>
        <v>0.34733992467043312</v>
      </c>
      <c r="J174" s="22">
        <f t="shared" si="28"/>
        <v>0.1454278914828723</v>
      </c>
      <c r="K174" s="24">
        <f t="shared" si="29"/>
        <v>4.1635448724272724E-2</v>
      </c>
    </row>
    <row r="175" spans="1:11" x14ac:dyDescent="0.25">
      <c r="A175" s="5" t="s">
        <v>163</v>
      </c>
      <c r="B175" s="6" t="s">
        <v>174</v>
      </c>
      <c r="C175" s="7">
        <v>10.917333333333334</v>
      </c>
      <c r="D175" s="7">
        <v>8.9183333333333348</v>
      </c>
      <c r="E175" s="7">
        <v>15.604666666666667</v>
      </c>
      <c r="F175" s="7">
        <v>11.813444444444444</v>
      </c>
      <c r="G175" s="21">
        <f t="shared" si="25"/>
        <v>-0.17355538733282871</v>
      </c>
      <c r="H175" s="21">
        <f t="shared" si="26"/>
        <v>-0.3107934054611024</v>
      </c>
      <c r="I175" s="21">
        <f t="shared" si="27"/>
        <v>0.10202448210922786</v>
      </c>
      <c r="J175" s="22">
        <f t="shared" si="28"/>
        <v>-0.12744143689490109</v>
      </c>
      <c r="K175" s="24">
        <f t="shared" si="29"/>
        <v>4.4199524393251199E-2</v>
      </c>
    </row>
    <row r="176" spans="1:11" x14ac:dyDescent="0.25">
      <c r="A176" s="5" t="s">
        <v>138</v>
      </c>
      <c r="B176" s="6" t="s">
        <v>174</v>
      </c>
      <c r="C176" s="7">
        <v>13.660938</v>
      </c>
      <c r="D176" s="7">
        <v>8.016</v>
      </c>
      <c r="E176" s="7">
        <v>13.586666666666668</v>
      </c>
      <c r="F176" s="7">
        <v>11.754534888888889</v>
      </c>
      <c r="G176" s="21">
        <f t="shared" si="25"/>
        <v>3.4136109008326941E-2</v>
      </c>
      <c r="H176" s="21">
        <f t="shared" si="26"/>
        <v>-0.38052550231839255</v>
      </c>
      <c r="I176" s="21">
        <f t="shared" si="27"/>
        <v>-4.0489642184557369E-2</v>
      </c>
      <c r="J176" s="22">
        <f t="shared" si="28"/>
        <v>-0.12895967849820766</v>
      </c>
      <c r="K176" s="24">
        <f t="shared" si="29"/>
        <v>4.8856273471021797E-2</v>
      </c>
    </row>
    <row r="177" spans="1:11" x14ac:dyDescent="0.25">
      <c r="A177" s="5" t="s">
        <v>5</v>
      </c>
      <c r="B177" s="6" t="s">
        <v>174</v>
      </c>
      <c r="C177" s="7">
        <v>8.0503333333333291</v>
      </c>
      <c r="D177" s="7">
        <v>12.633000000000001</v>
      </c>
      <c r="E177" s="7">
        <v>14.555999999999999</v>
      </c>
      <c r="F177" s="7">
        <v>11.746444444444442</v>
      </c>
      <c r="G177" s="21">
        <f t="shared" si="25"/>
        <v>-0.39058793843048234</v>
      </c>
      <c r="H177" s="21">
        <f t="shared" si="26"/>
        <v>-2.3724884080370837E-2</v>
      </c>
      <c r="I177" s="21">
        <f t="shared" si="27"/>
        <v>2.7966101694915185E-2</v>
      </c>
      <c r="J177" s="22">
        <f t="shared" si="28"/>
        <v>-0.12878224027197932</v>
      </c>
      <c r="K177" s="24">
        <f t="shared" si="29"/>
        <v>5.2074657193801097E-2</v>
      </c>
    </row>
    <row r="178" spans="1:11" x14ac:dyDescent="0.25">
      <c r="A178" s="5" t="s">
        <v>159</v>
      </c>
      <c r="B178" s="6" t="s">
        <v>174</v>
      </c>
      <c r="C178" s="7">
        <v>10.788333333333334</v>
      </c>
      <c r="D178" s="7">
        <v>9.5626666666666669</v>
      </c>
      <c r="E178" s="7">
        <v>17.576999999999998</v>
      </c>
      <c r="F178" s="7">
        <v>12.642666666666665</v>
      </c>
      <c r="G178" s="21">
        <f t="shared" si="25"/>
        <v>-0.18332071662881655</v>
      </c>
      <c r="H178" s="21">
        <f t="shared" si="26"/>
        <v>-0.26099948480164858</v>
      </c>
      <c r="I178" s="21">
        <f t="shared" si="27"/>
        <v>0.24131355932203374</v>
      </c>
      <c r="J178" s="22">
        <f t="shared" si="28"/>
        <v>-6.7668880702810463E-2</v>
      </c>
      <c r="K178" s="24">
        <f t="shared" si="29"/>
        <v>7.3111108938991975E-2</v>
      </c>
    </row>
    <row r="179" spans="1:11" x14ac:dyDescent="0.25">
      <c r="A179" s="5" t="s">
        <v>160</v>
      </c>
      <c r="B179" s="6" t="s">
        <v>174</v>
      </c>
      <c r="C179" s="7">
        <v>7.6436666666666655</v>
      </c>
      <c r="D179" s="7">
        <v>6.2776666666666658</v>
      </c>
      <c r="E179" s="7">
        <v>14.320333333333332</v>
      </c>
      <c r="F179" s="7">
        <v>9.4138888888888879</v>
      </c>
      <c r="G179" s="21">
        <f t="shared" si="25"/>
        <v>-0.4213726974514258</v>
      </c>
      <c r="H179" s="21">
        <f t="shared" si="26"/>
        <v>-0.51486347243688824</v>
      </c>
      <c r="I179" s="21">
        <f t="shared" si="27"/>
        <v>1.1322975517890686E-2</v>
      </c>
      <c r="J179" s="22">
        <f t="shared" si="28"/>
        <v>-0.30830439812347449</v>
      </c>
      <c r="K179" s="24">
        <f t="shared" si="29"/>
        <v>7.880637473750321E-2</v>
      </c>
    </row>
    <row r="180" spans="1:11" x14ac:dyDescent="0.25">
      <c r="A180" s="5" t="s">
        <v>145</v>
      </c>
      <c r="B180" s="6" t="s">
        <v>186</v>
      </c>
      <c r="C180" s="7">
        <v>14.994666666666667</v>
      </c>
      <c r="D180" s="7">
        <v>10.366333333333335</v>
      </c>
      <c r="E180" s="7">
        <v>19.367000000000001</v>
      </c>
      <c r="F180" s="7">
        <v>14.909333333333336</v>
      </c>
      <c r="G180" s="21">
        <f t="shared" si="25"/>
        <v>0.13509967196568254</v>
      </c>
      <c r="H180" s="21">
        <f t="shared" si="26"/>
        <v>-0.19889232354456449</v>
      </c>
      <c r="I180" s="21">
        <f t="shared" si="27"/>
        <v>0.367725988700565</v>
      </c>
      <c r="J180" s="22">
        <f t="shared" si="28"/>
        <v>0.10131111237389434</v>
      </c>
      <c r="K180" s="24">
        <f t="shared" si="29"/>
        <v>8.112032801234563E-2</v>
      </c>
    </row>
    <row r="181" spans="1:11" x14ac:dyDescent="0.25">
      <c r="A181" s="5" t="s">
        <v>53</v>
      </c>
      <c r="B181" s="6" t="s">
        <v>174</v>
      </c>
      <c r="C181" s="7">
        <v>13.284666666666666</v>
      </c>
      <c r="D181" s="7">
        <v>14.311333333333332</v>
      </c>
      <c r="E181" s="7">
        <v>7.0586666666666664</v>
      </c>
      <c r="F181" s="7">
        <v>11.551555555555554</v>
      </c>
      <c r="G181" s="21">
        <f t="shared" si="25"/>
        <v>5.6522836235174522E-3</v>
      </c>
      <c r="H181" s="21">
        <f t="shared" si="26"/>
        <v>0.10597630087583713</v>
      </c>
      <c r="I181" s="21">
        <f t="shared" si="27"/>
        <v>-0.50150659133709985</v>
      </c>
      <c r="J181" s="22">
        <f t="shared" si="28"/>
        <v>-0.12995933561258174</v>
      </c>
      <c r="K181" s="24">
        <f t="shared" si="29"/>
        <v>0.10605174953672628</v>
      </c>
    </row>
    <row r="182" spans="1:11" x14ac:dyDescent="0.25">
      <c r="A182" s="5" t="s">
        <v>140</v>
      </c>
      <c r="B182" s="6" t="s">
        <v>178</v>
      </c>
      <c r="C182" s="7">
        <v>12.300666666666666</v>
      </c>
      <c r="D182" s="7">
        <v>5.9963333333333333</v>
      </c>
      <c r="E182" s="7">
        <v>15.513666666666666</v>
      </c>
      <c r="F182" s="7">
        <v>11.270222222222221</v>
      </c>
      <c r="G182" s="21">
        <f t="shared" si="25"/>
        <v>-6.8836739843552944E-2</v>
      </c>
      <c r="H182" s="21">
        <f t="shared" si="26"/>
        <v>-0.53660484286450283</v>
      </c>
      <c r="I182" s="21">
        <f t="shared" si="27"/>
        <v>9.5597928436911409E-2</v>
      </c>
      <c r="J182" s="22">
        <f t="shared" si="28"/>
        <v>-0.16994788475704814</v>
      </c>
      <c r="K182" s="24">
        <f t="shared" si="29"/>
        <v>0.10758768372958544</v>
      </c>
    </row>
    <row r="183" spans="1:11" x14ac:dyDescent="0.25">
      <c r="A183" s="14"/>
      <c r="B183" s="15"/>
      <c r="C183" s="16"/>
      <c r="D183" s="16"/>
      <c r="E183" s="16"/>
      <c r="F183" s="16"/>
      <c r="G183" s="21"/>
      <c r="H183" s="21"/>
      <c r="I183" s="21"/>
      <c r="J183" s="21"/>
    </row>
    <row r="184" spans="1:11" x14ac:dyDescent="0.25">
      <c r="A184" s="14"/>
      <c r="B184" s="15"/>
      <c r="C184" s="16"/>
      <c r="D184" s="16"/>
      <c r="E184" s="16"/>
      <c r="F184" s="16"/>
    </row>
    <row r="185" spans="1:11" x14ac:dyDescent="0.25">
      <c r="A185" s="14"/>
      <c r="C185" s="16"/>
      <c r="D185" s="16"/>
      <c r="E185" s="16"/>
      <c r="F185" s="16"/>
    </row>
    <row r="186" spans="1:11" x14ac:dyDescent="0.25">
      <c r="A186" s="14"/>
      <c r="C186" s="16"/>
      <c r="D186" s="16"/>
      <c r="E186" s="16"/>
      <c r="F186" s="16"/>
    </row>
    <row r="187" spans="1:11" x14ac:dyDescent="0.25">
      <c r="A187" s="14"/>
      <c r="C187" s="16"/>
      <c r="D187" s="16"/>
      <c r="E187" s="16"/>
      <c r="F187" s="16"/>
    </row>
  </sheetData>
  <sortState xmlns:xlrd2="http://schemas.microsoft.com/office/spreadsheetml/2017/richdata2" ref="A4:K187">
    <sortCondition ref="K3:K187"/>
  </sortState>
  <conditionalFormatting sqref="C1">
    <cfRule type="colorScale" priority="3">
      <colorScale>
        <cfvo type="min"/>
        <cfvo type="percentile" val="50"/>
        <cfvo type="max"/>
        <color rgb="FFF8696B"/>
        <color rgb="FFFFEB84"/>
        <color rgb="FF63BE7B"/>
      </colorScale>
    </cfRule>
  </conditionalFormatting>
  <conditionalFormatting sqref="D1">
    <cfRule type="colorScale" priority="2">
      <colorScale>
        <cfvo type="min"/>
        <cfvo type="percentile" val="50"/>
        <cfvo type="max"/>
        <color rgb="FFF8696B"/>
        <color rgb="FFFFEB84"/>
        <color rgb="FF63BE7B"/>
      </colorScale>
    </cfRule>
  </conditionalFormatting>
  <conditionalFormatting sqref="E1">
    <cfRule type="colorScale" priority="1">
      <colorScale>
        <cfvo type="min"/>
        <cfvo type="percentile" val="50"/>
        <cfvo type="max"/>
        <color rgb="FFF8696B"/>
        <color rgb="FFFFEB84"/>
        <color rgb="FF63BE7B"/>
      </colorScale>
    </cfRule>
  </conditionalFormatting>
  <conditionalFormatting sqref="F1">
    <cfRule type="colorScale" priority="5">
      <colorScale>
        <cfvo type="min"/>
        <cfvo type="percentile" val="50"/>
        <cfvo type="max"/>
        <color rgb="FFF8696B"/>
        <color rgb="FFFFEB84"/>
        <color rgb="FF63BE7B"/>
      </colorScale>
    </cfRule>
  </conditionalFormatting>
  <conditionalFormatting sqref="G1">
    <cfRule type="colorScale" priority="4">
      <colorScale>
        <cfvo type="min"/>
        <cfvo type="percentile" val="50"/>
        <cfvo type="max"/>
        <color rgb="FF63BE7B"/>
        <color rgb="FFFFEB84"/>
        <color rgb="FFF8696B"/>
      </colorScale>
    </cfRule>
  </conditionalFormatting>
  <conditionalFormatting sqref="G4:K182">
    <cfRule type="colorScale" priority="11">
      <colorScale>
        <cfvo type="min"/>
        <cfvo type="percentile" val="50"/>
        <cfvo type="max"/>
        <color rgb="FFF8696B"/>
        <color rgb="FFFFEB84"/>
        <color rgb="FF63BE7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FF20B-6926-40F6-90B1-68CEC23CD5A7}">
  <dimension ref="A1:Q185"/>
  <sheetViews>
    <sheetView workbookViewId="0"/>
  </sheetViews>
  <sheetFormatPr defaultRowHeight="15" x14ac:dyDescent="0.25"/>
  <cols>
    <col min="1" max="1" width="24.5703125" customWidth="1"/>
    <col min="7" max="7" width="10.42578125" customWidth="1"/>
    <col min="8" max="8" width="10.28515625" customWidth="1"/>
    <col min="9" max="9" width="11.140625" customWidth="1"/>
    <col min="11" max="11" width="9.140625" style="24"/>
  </cols>
  <sheetData>
    <row r="1" spans="1:17" x14ac:dyDescent="0.25">
      <c r="A1" t="s">
        <v>12671</v>
      </c>
      <c r="C1" s="56"/>
      <c r="D1" s="56"/>
      <c r="E1" s="56"/>
      <c r="F1" s="56"/>
      <c r="G1" s="32"/>
      <c r="K1"/>
    </row>
    <row r="3" spans="1:17" ht="75" x14ac:dyDescent="0.25">
      <c r="A3" s="3" t="s">
        <v>172</v>
      </c>
      <c r="B3" s="4" t="s">
        <v>173</v>
      </c>
      <c r="C3" s="12" t="s">
        <v>307</v>
      </c>
      <c r="D3" s="12" t="s">
        <v>308</v>
      </c>
      <c r="E3" s="12" t="s">
        <v>309</v>
      </c>
      <c r="F3" s="12" t="s">
        <v>310</v>
      </c>
      <c r="G3" s="20" t="s">
        <v>322</v>
      </c>
      <c r="H3" s="20" t="s">
        <v>323</v>
      </c>
      <c r="I3" s="20" t="s">
        <v>324</v>
      </c>
      <c r="J3" s="20" t="s">
        <v>316</v>
      </c>
      <c r="K3" s="19" t="s">
        <v>326</v>
      </c>
    </row>
    <row r="4" spans="1:17" x14ac:dyDescent="0.25">
      <c r="A4" s="5" t="s">
        <v>89</v>
      </c>
      <c r="B4" s="6" t="s">
        <v>174</v>
      </c>
      <c r="C4" s="8">
        <v>45.221960223690004</v>
      </c>
      <c r="D4" s="7">
        <v>45.626243185224197</v>
      </c>
      <c r="E4" s="7">
        <v>51.153571188013402</v>
      </c>
      <c r="F4" s="7">
        <v>47.333924865642537</v>
      </c>
      <c r="G4" s="21">
        <f t="shared" ref="G4:G35" si="0">(C4-43.09)/43.09</f>
        <v>4.9476913986771891E-2</v>
      </c>
      <c r="H4" s="21">
        <f>(D4-44.02)/44.02</f>
        <v>3.6488941054615955E-2</v>
      </c>
      <c r="I4" s="21">
        <f t="shared" ref="I4:I35" si="1">(E4-48.61)/48.61</f>
        <v>5.2326089035453653E-2</v>
      </c>
      <c r="J4" s="21">
        <f t="shared" ref="J4:J35" si="2">AVERAGE(G4:I4)</f>
        <v>4.6097314692280504E-2</v>
      </c>
      <c r="K4" s="24">
        <f t="shared" ref="K4:K35" si="3">VAR(G4:I4)</f>
        <v>7.127008258523207E-5</v>
      </c>
      <c r="L4" s="15"/>
      <c r="Q4" s="15"/>
    </row>
    <row r="5" spans="1:17" x14ac:dyDescent="0.25">
      <c r="A5" s="5" t="s">
        <v>126</v>
      </c>
      <c r="B5" s="6" t="s">
        <v>174</v>
      </c>
      <c r="C5" s="8">
        <v>39.674370427339518</v>
      </c>
      <c r="D5" s="7">
        <v>40.393501721543252</v>
      </c>
      <c r="E5" s="7">
        <v>45.484151786492305</v>
      </c>
      <c r="F5" s="7">
        <v>41.850674645125025</v>
      </c>
      <c r="G5" s="21">
        <f t="shared" si="0"/>
        <v>-7.9267337495021697E-2</v>
      </c>
      <c r="H5" s="21">
        <f t="shared" ref="H5:H35" si="4">(D5-44.02)/44.02</f>
        <v>-8.2382968615555441E-2</v>
      </c>
      <c r="I5" s="21">
        <f t="shared" si="1"/>
        <v>-6.4304633069485598E-2</v>
      </c>
      <c r="J5" s="21">
        <f t="shared" si="2"/>
        <v>-7.5318313060020903E-2</v>
      </c>
      <c r="K5" s="24">
        <f t="shared" si="3"/>
        <v>9.3402649520249459E-5</v>
      </c>
    </row>
    <row r="6" spans="1:17" x14ac:dyDescent="0.25">
      <c r="A6" s="5" t="s">
        <v>128</v>
      </c>
      <c r="B6" s="6" t="s">
        <v>185</v>
      </c>
      <c r="C6" s="8">
        <v>46.151850425484881</v>
      </c>
      <c r="D6" s="7">
        <v>46.859207868035895</v>
      </c>
      <c r="E6" s="7">
        <v>52.925027630407854</v>
      </c>
      <c r="F6" s="7">
        <v>48.645361974642874</v>
      </c>
      <c r="G6" s="21">
        <f t="shared" si="0"/>
        <v>7.1057099686351294E-2</v>
      </c>
      <c r="H6" s="21">
        <f t="shared" si="4"/>
        <v>6.4498134212537292E-2</v>
      </c>
      <c r="I6" s="21">
        <f t="shared" si="1"/>
        <v>8.876831167265696E-2</v>
      </c>
      <c r="J6" s="21">
        <f t="shared" si="2"/>
        <v>7.4774515190515187E-2</v>
      </c>
      <c r="K6" s="24">
        <f t="shared" si="3"/>
        <v>1.5762476200937257E-4</v>
      </c>
    </row>
    <row r="7" spans="1:17" x14ac:dyDescent="0.25">
      <c r="A7" s="5" t="s">
        <v>130</v>
      </c>
      <c r="B7" s="6" t="s">
        <v>174</v>
      </c>
      <c r="C7" s="8">
        <v>44.594209321164122</v>
      </c>
      <c r="D7" s="7">
        <v>44.410295880223977</v>
      </c>
      <c r="E7" s="7">
        <v>50.309504444629667</v>
      </c>
      <c r="F7" s="7">
        <v>46.438003215339258</v>
      </c>
      <c r="G7" s="21">
        <f t="shared" si="0"/>
        <v>3.4908547717895533E-2</v>
      </c>
      <c r="H7" s="21">
        <f t="shared" si="4"/>
        <v>8.8663307638340242E-3</v>
      </c>
      <c r="I7" s="21">
        <f t="shared" si="1"/>
        <v>3.4962033421717081E-2</v>
      </c>
      <c r="J7" s="21">
        <f t="shared" si="2"/>
        <v>2.6245637301148882E-2</v>
      </c>
      <c r="K7" s="24">
        <f t="shared" si="3"/>
        <v>2.2653093696859425E-4</v>
      </c>
      <c r="L7" s="15"/>
      <c r="Q7" s="15"/>
    </row>
    <row r="8" spans="1:17" x14ac:dyDescent="0.25">
      <c r="A8" s="5" t="s">
        <v>162</v>
      </c>
      <c r="B8" s="6" t="s">
        <v>185</v>
      </c>
      <c r="C8" s="8">
        <v>38.803206495706682</v>
      </c>
      <c r="D8" s="7">
        <v>38.030155607667346</v>
      </c>
      <c r="E8" s="7">
        <v>42.568570029287073</v>
      </c>
      <c r="F8" s="7">
        <v>39.80064404422037</v>
      </c>
      <c r="G8" s="21">
        <f t="shared" si="0"/>
        <v>-9.9484648509940141E-2</v>
      </c>
      <c r="H8" s="21">
        <f t="shared" si="4"/>
        <v>-0.13607097665453557</v>
      </c>
      <c r="I8" s="21">
        <f t="shared" si="1"/>
        <v>-0.12428368588177177</v>
      </c>
      <c r="J8" s="21">
        <f t="shared" si="2"/>
        <v>-0.11994643701541581</v>
      </c>
      <c r="K8" s="24">
        <f t="shared" si="3"/>
        <v>3.4874864757254015E-4</v>
      </c>
    </row>
    <row r="9" spans="1:17" x14ac:dyDescent="0.25">
      <c r="A9" s="5" t="s">
        <v>45</v>
      </c>
      <c r="B9" s="6" t="s">
        <v>174</v>
      </c>
      <c r="C9" s="8">
        <v>39.076602215292482</v>
      </c>
      <c r="D9" s="7">
        <v>38.264875247197445</v>
      </c>
      <c r="E9" s="7">
        <v>43.754756979158422</v>
      </c>
      <c r="F9" s="7">
        <v>40.365411480549454</v>
      </c>
      <c r="G9" s="21">
        <f t="shared" si="0"/>
        <v>-9.3139888250348607E-2</v>
      </c>
      <c r="H9" s="21">
        <f t="shared" si="4"/>
        <v>-0.13073886308047611</v>
      </c>
      <c r="I9" s="21">
        <f t="shared" si="1"/>
        <v>-9.9881568007438332E-2</v>
      </c>
      <c r="J9" s="21">
        <f t="shared" si="2"/>
        <v>-0.10792010644608768</v>
      </c>
      <c r="K9" s="24">
        <f t="shared" si="3"/>
        <v>4.0188430224136901E-4</v>
      </c>
    </row>
    <row r="10" spans="1:17" x14ac:dyDescent="0.25">
      <c r="A10" s="5" t="s">
        <v>118</v>
      </c>
      <c r="B10" s="6" t="s">
        <v>174</v>
      </c>
      <c r="C10" s="8">
        <v>39.27699925264276</v>
      </c>
      <c r="D10" s="7">
        <v>41.358011996589582</v>
      </c>
      <c r="E10" s="7">
        <v>46.201785787448927</v>
      </c>
      <c r="F10" s="7">
        <v>42.278932345560428</v>
      </c>
      <c r="G10" s="21">
        <f t="shared" si="0"/>
        <v>-8.8489225977192928E-2</v>
      </c>
      <c r="H10" s="21">
        <f t="shared" si="4"/>
        <v>-6.0472239968433011E-2</v>
      </c>
      <c r="I10" s="21">
        <f t="shared" si="1"/>
        <v>-4.9541539036228613E-2</v>
      </c>
      <c r="J10" s="21">
        <f t="shared" si="2"/>
        <v>-6.6167668327284837E-2</v>
      </c>
      <c r="K10" s="24">
        <f t="shared" si="3"/>
        <v>4.0355900765595438E-4</v>
      </c>
      <c r="L10" s="15"/>
      <c r="Q10" s="15"/>
    </row>
    <row r="11" spans="1:17" x14ac:dyDescent="0.25">
      <c r="A11" s="5" t="s">
        <v>41</v>
      </c>
      <c r="B11" s="6" t="s">
        <v>174</v>
      </c>
      <c r="C11" s="8">
        <v>42.744521469314101</v>
      </c>
      <c r="D11" s="7">
        <v>44.496917957601816</v>
      </c>
      <c r="E11" s="7">
        <v>50.232812854510968</v>
      </c>
      <c r="F11" s="7">
        <v>45.824750760475631</v>
      </c>
      <c r="G11" s="21">
        <f t="shared" si="0"/>
        <v>-8.0176034041750353E-3</v>
      </c>
      <c r="H11" s="21">
        <f t="shared" si="4"/>
        <v>1.0834119890999845E-2</v>
      </c>
      <c r="I11" s="21">
        <f t="shared" si="1"/>
        <v>3.3384341792038023E-2</v>
      </c>
      <c r="J11" s="21">
        <f t="shared" si="2"/>
        <v>1.2066952759620943E-2</v>
      </c>
      <c r="K11" s="24">
        <f t="shared" si="3"/>
        <v>4.2967017416902181E-4</v>
      </c>
    </row>
    <row r="12" spans="1:17" x14ac:dyDescent="0.25">
      <c r="A12" s="5" t="s">
        <v>40</v>
      </c>
      <c r="B12" s="6" t="s">
        <v>174</v>
      </c>
      <c r="C12" s="8">
        <v>38.249284279237713</v>
      </c>
      <c r="D12" s="7">
        <v>39.075178889737714</v>
      </c>
      <c r="E12" s="7">
        <v>44.976003798308426</v>
      </c>
      <c r="F12" s="7">
        <v>40.766822322427949</v>
      </c>
      <c r="G12" s="21">
        <f t="shared" si="0"/>
        <v>-0.11233965469394963</v>
      </c>
      <c r="H12" s="21">
        <f t="shared" si="4"/>
        <v>-0.11233123830673078</v>
      </c>
      <c r="I12" s="21">
        <f t="shared" si="1"/>
        <v>-7.4758202050844963E-2</v>
      </c>
      <c r="J12" s="21">
        <f t="shared" si="2"/>
        <v>-9.9809698350508458E-2</v>
      </c>
      <c r="K12" s="24">
        <f t="shared" si="3"/>
        <v>4.7068311784793405E-4</v>
      </c>
    </row>
    <row r="13" spans="1:17" x14ac:dyDescent="0.25">
      <c r="A13" s="5" t="s">
        <v>71</v>
      </c>
      <c r="B13" s="6" t="s">
        <v>174</v>
      </c>
      <c r="C13" s="8">
        <v>41.213256927787313</v>
      </c>
      <c r="D13" s="7">
        <v>41.173929138373623</v>
      </c>
      <c r="E13" s="7">
        <v>47.696582828935767</v>
      </c>
      <c r="F13" s="7">
        <v>43.361256298365568</v>
      </c>
      <c r="G13" s="21">
        <f t="shared" si="0"/>
        <v>-4.3554028132111629E-2</v>
      </c>
      <c r="H13" s="21">
        <f t="shared" si="4"/>
        <v>-6.4654040473111768E-2</v>
      </c>
      <c r="I13" s="21">
        <f t="shared" si="1"/>
        <v>-1.8790725592763464E-2</v>
      </c>
      <c r="J13" s="21">
        <f t="shared" si="2"/>
        <v>-4.2332931399328949E-2</v>
      </c>
      <c r="K13" s="24">
        <f t="shared" si="3"/>
        <v>5.2697922087660424E-4</v>
      </c>
      <c r="L13" s="15"/>
      <c r="Q13" s="15"/>
    </row>
    <row r="14" spans="1:17" x14ac:dyDescent="0.25">
      <c r="A14" s="5" t="s">
        <v>24</v>
      </c>
      <c r="B14" s="6" t="s">
        <v>174</v>
      </c>
      <c r="C14" s="8">
        <v>41.141316370203008</v>
      </c>
      <c r="D14" s="7">
        <v>43.912518926833613</v>
      </c>
      <c r="E14" s="7">
        <v>48.195943183547804</v>
      </c>
      <c r="F14" s="7">
        <v>44.416592826861468</v>
      </c>
      <c r="G14" s="21">
        <f t="shared" si="0"/>
        <v>-4.522356996511942E-2</v>
      </c>
      <c r="H14" s="21">
        <f t="shared" si="4"/>
        <v>-2.4416418256790143E-3</v>
      </c>
      <c r="I14" s="21">
        <f t="shared" si="1"/>
        <v>-8.5179349198147535E-3</v>
      </c>
      <c r="J14" s="21">
        <f t="shared" si="2"/>
        <v>-1.8727715570204393E-2</v>
      </c>
      <c r="K14" s="24">
        <f t="shared" si="3"/>
        <v>5.3575305952886375E-4</v>
      </c>
    </row>
    <row r="15" spans="1:17" x14ac:dyDescent="0.25">
      <c r="A15" s="5" t="s">
        <v>7</v>
      </c>
      <c r="B15" s="6" t="s">
        <v>174</v>
      </c>
      <c r="C15" s="8">
        <v>50.227520787762607</v>
      </c>
      <c r="D15" s="7">
        <v>50.028931844876062</v>
      </c>
      <c r="E15" s="7">
        <v>54.397707004794214</v>
      </c>
      <c r="F15" s="7">
        <v>51.551386545810963</v>
      </c>
      <c r="G15" s="21">
        <f t="shared" si="0"/>
        <v>0.16564216263083323</v>
      </c>
      <c r="H15" s="21">
        <f t="shared" si="4"/>
        <v>0.13650458529931983</v>
      </c>
      <c r="I15" s="21">
        <f t="shared" si="1"/>
        <v>0.11906412270714285</v>
      </c>
      <c r="J15" s="21">
        <f t="shared" si="2"/>
        <v>0.1404036235457653</v>
      </c>
      <c r="K15" s="24">
        <f t="shared" si="3"/>
        <v>5.5378032521865433E-4</v>
      </c>
    </row>
    <row r="16" spans="1:17" x14ac:dyDescent="0.25">
      <c r="A16" s="5" t="s">
        <v>93</v>
      </c>
      <c r="B16" s="6" t="s">
        <v>174</v>
      </c>
      <c r="C16" s="8">
        <v>41.317988249178669</v>
      </c>
      <c r="D16" s="7">
        <v>42.333714973100108</v>
      </c>
      <c r="E16" s="7">
        <v>44.663864890933979</v>
      </c>
      <c r="F16" s="7">
        <v>42.771856037737585</v>
      </c>
      <c r="G16" s="21">
        <f t="shared" si="0"/>
        <v>-4.1123503152038401E-2</v>
      </c>
      <c r="H16" s="21">
        <f t="shared" si="4"/>
        <v>-3.8307247317126203E-2</v>
      </c>
      <c r="I16" s="21">
        <f t="shared" si="1"/>
        <v>-8.1179492060605235E-2</v>
      </c>
      <c r="J16" s="21">
        <f t="shared" si="2"/>
        <v>-5.3536747509923287E-2</v>
      </c>
      <c r="K16" s="24">
        <f t="shared" si="3"/>
        <v>5.7507381895261118E-4</v>
      </c>
    </row>
    <row r="17" spans="1:11" x14ac:dyDescent="0.25">
      <c r="A17" s="5" t="s">
        <v>149</v>
      </c>
      <c r="B17" s="6" t="s">
        <v>174</v>
      </c>
      <c r="C17" s="8">
        <v>43.011156131851159</v>
      </c>
      <c r="D17" s="7">
        <v>43.274965238866336</v>
      </c>
      <c r="E17" s="7">
        <v>50.074989404465036</v>
      </c>
      <c r="F17" s="7">
        <v>45.453703591727511</v>
      </c>
      <c r="G17" s="21">
        <f t="shared" si="0"/>
        <v>-1.8297486226234476E-3</v>
      </c>
      <c r="H17" s="21">
        <f t="shared" si="4"/>
        <v>-1.6924915064372256E-2</v>
      </c>
      <c r="I17" s="21">
        <f t="shared" si="1"/>
        <v>3.0137613751595078E-2</v>
      </c>
      <c r="J17" s="21">
        <f t="shared" si="2"/>
        <v>3.7943166881997913E-3</v>
      </c>
      <c r="K17" s="24">
        <f t="shared" si="3"/>
        <v>5.7744298760374288E-4</v>
      </c>
    </row>
    <row r="18" spans="1:11" x14ac:dyDescent="0.25">
      <c r="A18" s="5" t="s">
        <v>95</v>
      </c>
      <c r="B18" s="6" t="s">
        <v>178</v>
      </c>
      <c r="C18" s="8">
        <v>37.879201330561862</v>
      </c>
      <c r="D18" s="7">
        <v>36.544829553344258</v>
      </c>
      <c r="E18" s="7">
        <v>41.54472161239822</v>
      </c>
      <c r="F18" s="7">
        <v>38.656250832101442</v>
      </c>
      <c r="G18" s="21">
        <f t="shared" si="0"/>
        <v>-0.12092825874769414</v>
      </c>
      <c r="H18" s="21">
        <f t="shared" si="4"/>
        <v>-0.16981304967414232</v>
      </c>
      <c r="I18" s="21">
        <f t="shared" si="1"/>
        <v>-0.14534619188647974</v>
      </c>
      <c r="J18" s="21">
        <f t="shared" si="2"/>
        <v>-0.14536250010277205</v>
      </c>
      <c r="K18" s="24">
        <f t="shared" si="3"/>
        <v>5.9743089544907896E-4</v>
      </c>
    </row>
    <row r="19" spans="1:11" x14ac:dyDescent="0.25">
      <c r="A19" s="5" t="s">
        <v>87</v>
      </c>
      <c r="B19" s="6" t="s">
        <v>178</v>
      </c>
      <c r="C19" s="8">
        <v>47.489603566995456</v>
      </c>
      <c r="D19" s="7">
        <v>50.770547771620464</v>
      </c>
      <c r="E19" s="7">
        <v>54.698981754457542</v>
      </c>
      <c r="F19" s="7">
        <v>50.986377697691154</v>
      </c>
      <c r="G19" s="21">
        <f t="shared" si="0"/>
        <v>0.10210265878383504</v>
      </c>
      <c r="H19" s="21">
        <f t="shared" si="4"/>
        <v>0.15335183488460838</v>
      </c>
      <c r="I19" s="21">
        <f t="shared" si="1"/>
        <v>0.12526191636407205</v>
      </c>
      <c r="J19" s="21">
        <f t="shared" si="2"/>
        <v>0.12690547001083849</v>
      </c>
      <c r="K19" s="24">
        <f t="shared" si="3"/>
        <v>6.5864546419437328E-4</v>
      </c>
    </row>
    <row r="20" spans="1:11" x14ac:dyDescent="0.25">
      <c r="A20" s="5" t="s">
        <v>3</v>
      </c>
      <c r="B20" s="6" t="s">
        <v>174</v>
      </c>
      <c r="C20" s="8">
        <v>42.528329208817901</v>
      </c>
      <c r="D20" s="7">
        <v>42.138806600611638</v>
      </c>
      <c r="E20" s="7">
        <v>49.026611540043589</v>
      </c>
      <c r="F20" s="7">
        <v>44.564582449824378</v>
      </c>
      <c r="G20" s="21">
        <f t="shared" si="0"/>
        <v>-1.3034829222142082E-2</v>
      </c>
      <c r="H20" s="21">
        <f t="shared" si="4"/>
        <v>-4.2734970454074636E-2</v>
      </c>
      <c r="I20" s="21">
        <f t="shared" si="1"/>
        <v>8.5704904349637925E-3</v>
      </c>
      <c r="J20" s="21">
        <f t="shared" si="2"/>
        <v>-1.573310308041764E-2</v>
      </c>
      <c r="K20" s="24">
        <f t="shared" si="3"/>
        <v>6.6352309061985305E-4</v>
      </c>
    </row>
    <row r="21" spans="1:11" x14ac:dyDescent="0.25">
      <c r="A21" s="5" t="s">
        <v>64</v>
      </c>
      <c r="B21" s="6" t="s">
        <v>174</v>
      </c>
      <c r="C21" s="8">
        <v>37.881717517354147</v>
      </c>
      <c r="D21" s="7">
        <v>40.947137625331308</v>
      </c>
      <c r="E21" s="7">
        <v>43.658003844438241</v>
      </c>
      <c r="F21" s="7">
        <v>40.828952995707901</v>
      </c>
      <c r="G21" s="21">
        <f t="shared" si="0"/>
        <v>-0.12086986499526238</v>
      </c>
      <c r="H21" s="21">
        <f t="shared" si="4"/>
        <v>-6.9806051219188883E-2</v>
      </c>
      <c r="I21" s="21">
        <f t="shared" si="1"/>
        <v>-0.10187196370215508</v>
      </c>
      <c r="J21" s="21">
        <f t="shared" si="2"/>
        <v>-9.7515959972202124E-2</v>
      </c>
      <c r="K21" s="24">
        <f t="shared" si="3"/>
        <v>6.6610934571090068E-4</v>
      </c>
    </row>
    <row r="22" spans="1:11" x14ac:dyDescent="0.25">
      <c r="A22" s="5" t="s">
        <v>145</v>
      </c>
      <c r="B22" s="6" t="s">
        <v>186</v>
      </c>
      <c r="C22" s="8">
        <v>42.590021631592649</v>
      </c>
      <c r="D22" s="7">
        <v>45.06645544831715</v>
      </c>
      <c r="E22" s="7">
        <v>50.686719557498634</v>
      </c>
      <c r="F22" s="7">
        <v>46.114398879136139</v>
      </c>
      <c r="G22" s="21">
        <f t="shared" si="0"/>
        <v>-1.1603118319966462E-2</v>
      </c>
      <c r="H22" s="21">
        <f t="shared" si="4"/>
        <v>2.377227279230229E-2</v>
      </c>
      <c r="I22" s="21">
        <f t="shared" si="1"/>
        <v>4.2722064544304356E-2</v>
      </c>
      <c r="J22" s="21">
        <f t="shared" si="2"/>
        <v>1.8297073005546727E-2</v>
      </c>
      <c r="K22" s="24">
        <f t="shared" si="3"/>
        <v>7.6028973283778203E-4</v>
      </c>
    </row>
    <row r="23" spans="1:11" x14ac:dyDescent="0.25">
      <c r="A23" s="5" t="s">
        <v>121</v>
      </c>
      <c r="B23" s="6" t="s">
        <v>174</v>
      </c>
      <c r="C23" s="8">
        <v>47.798075139159302</v>
      </c>
      <c r="D23" s="7">
        <v>47.488782721343696</v>
      </c>
      <c r="E23" s="7">
        <v>51.151755964523709</v>
      </c>
      <c r="F23" s="7">
        <v>48.812871275008909</v>
      </c>
      <c r="G23" s="21">
        <f t="shared" si="0"/>
        <v>0.10926143279552791</v>
      </c>
      <c r="H23" s="21">
        <f t="shared" si="4"/>
        <v>7.8800152688407385E-2</v>
      </c>
      <c r="I23" s="21">
        <f t="shared" si="1"/>
        <v>5.2288746441549253E-2</v>
      </c>
      <c r="J23" s="21">
        <f t="shared" si="2"/>
        <v>8.0116777308494855E-2</v>
      </c>
      <c r="K23" s="24">
        <f t="shared" si="3"/>
        <v>8.1277187288987182E-4</v>
      </c>
    </row>
    <row r="24" spans="1:11" x14ac:dyDescent="0.25">
      <c r="A24" s="5" t="s">
        <v>53</v>
      </c>
      <c r="B24" s="6" t="s">
        <v>174</v>
      </c>
      <c r="C24" s="8">
        <v>46.183785404371143</v>
      </c>
      <c r="D24" s="7">
        <v>49.41004014293781</v>
      </c>
      <c r="E24" s="7">
        <v>52.139195391075091</v>
      </c>
      <c r="F24" s="7">
        <v>49.244340312794684</v>
      </c>
      <c r="G24" s="21">
        <f t="shared" si="0"/>
        <v>7.1798222426807598E-2</v>
      </c>
      <c r="H24" s="21">
        <f t="shared" si="4"/>
        <v>0.12244525540522049</v>
      </c>
      <c r="I24" s="21">
        <f t="shared" si="1"/>
        <v>7.2602250382124908E-2</v>
      </c>
      <c r="J24" s="21">
        <f t="shared" si="2"/>
        <v>8.894857607138433E-2</v>
      </c>
      <c r="K24" s="24">
        <f t="shared" si="3"/>
        <v>8.4168226003361948E-4</v>
      </c>
    </row>
    <row r="25" spans="1:11" x14ac:dyDescent="0.25">
      <c r="A25" s="5" t="s">
        <v>4</v>
      </c>
      <c r="B25" s="6" t="s">
        <v>174</v>
      </c>
      <c r="C25" s="8">
        <v>50.593031576151098</v>
      </c>
      <c r="D25" s="7">
        <v>49.089063668034917</v>
      </c>
      <c r="E25" s="7">
        <v>55.982028899869704</v>
      </c>
      <c r="F25" s="7">
        <v>51.888041381351911</v>
      </c>
      <c r="G25" s="21">
        <f t="shared" si="0"/>
        <v>0.17412465946045705</v>
      </c>
      <c r="H25" s="21">
        <f t="shared" si="4"/>
        <v>0.1151536498872084</v>
      </c>
      <c r="I25" s="21">
        <f t="shared" si="1"/>
        <v>0.15165663237748825</v>
      </c>
      <c r="J25" s="21">
        <f t="shared" si="2"/>
        <v>0.14697831390838456</v>
      </c>
      <c r="K25" s="24">
        <f t="shared" si="3"/>
        <v>8.8580999029581886E-4</v>
      </c>
    </row>
    <row r="26" spans="1:11" x14ac:dyDescent="0.25">
      <c r="A26" s="5" t="s">
        <v>51</v>
      </c>
      <c r="B26" s="6" t="s">
        <v>174</v>
      </c>
      <c r="C26" s="8">
        <v>43.018608999851757</v>
      </c>
      <c r="D26" s="7">
        <v>46.077906737929496</v>
      </c>
      <c r="E26" s="7">
        <v>51.190093338164232</v>
      </c>
      <c r="F26" s="7">
        <v>46.762203025315159</v>
      </c>
      <c r="G26" s="21">
        <f t="shared" si="0"/>
        <v>-1.6567881213331644E-3</v>
      </c>
      <c r="H26" s="21">
        <f t="shared" si="4"/>
        <v>4.6749357972046629E-2</v>
      </c>
      <c r="I26" s="21">
        <f t="shared" si="1"/>
        <v>5.3077419011813051E-2</v>
      </c>
      <c r="J26" s="21">
        <f t="shared" si="2"/>
        <v>3.2723329620842172E-2</v>
      </c>
      <c r="K26" s="24">
        <f t="shared" si="3"/>
        <v>8.9650546110513186E-4</v>
      </c>
    </row>
    <row r="27" spans="1:11" x14ac:dyDescent="0.25">
      <c r="A27" s="5" t="s">
        <v>55</v>
      </c>
      <c r="B27" s="6" t="s">
        <v>185</v>
      </c>
      <c r="C27" s="8">
        <v>45.720313242955058</v>
      </c>
      <c r="D27" s="7">
        <v>44.185665882242475</v>
      </c>
      <c r="E27" s="7">
        <v>49.187993691700129</v>
      </c>
      <c r="F27" s="7">
        <v>46.364657605632551</v>
      </c>
      <c r="G27" s="21">
        <f t="shared" si="0"/>
        <v>6.1042312438037927E-2</v>
      </c>
      <c r="H27" s="21">
        <f t="shared" si="4"/>
        <v>3.7634230404923145E-3</v>
      </c>
      <c r="I27" s="21">
        <f t="shared" si="1"/>
        <v>1.1890427724750656E-2</v>
      </c>
      <c r="J27" s="21">
        <f t="shared" si="2"/>
        <v>2.5565387734426969E-2</v>
      </c>
      <c r="K27" s="24">
        <f t="shared" si="3"/>
        <v>9.604711911037503E-4</v>
      </c>
    </row>
    <row r="28" spans="1:11" x14ac:dyDescent="0.25">
      <c r="A28" s="5" t="s">
        <v>137</v>
      </c>
      <c r="B28" s="6" t="s">
        <v>178</v>
      </c>
      <c r="C28" s="8">
        <v>46.203010000040493</v>
      </c>
      <c r="D28" s="7">
        <v>45.650428071374279</v>
      </c>
      <c r="E28" s="7">
        <v>48.906776880447794</v>
      </c>
      <c r="F28" s="7">
        <v>46.920071650620855</v>
      </c>
      <c r="G28" s="21">
        <f t="shared" si="0"/>
        <v>7.2244372245079819E-2</v>
      </c>
      <c r="H28" s="21">
        <f t="shared" si="4"/>
        <v>3.7038347827675497E-2</v>
      </c>
      <c r="I28" s="21">
        <f t="shared" si="1"/>
        <v>6.1052639466734034E-3</v>
      </c>
      <c r="J28" s="21">
        <f t="shared" si="2"/>
        <v>3.8462661339809572E-2</v>
      </c>
      <c r="K28" s="24">
        <f t="shared" si="3"/>
        <v>1.0951169133627189E-3</v>
      </c>
    </row>
    <row r="29" spans="1:11" x14ac:dyDescent="0.25">
      <c r="A29" s="5" t="s">
        <v>183</v>
      </c>
      <c r="B29" s="6" t="s">
        <v>178</v>
      </c>
      <c r="C29" s="8">
        <v>40.754317417519623</v>
      </c>
      <c r="D29" s="7">
        <v>41.508937029583777</v>
      </c>
      <c r="E29" s="7">
        <v>43.044623196010917</v>
      </c>
      <c r="F29" s="7">
        <v>41.769292547704772</v>
      </c>
      <c r="G29" s="21">
        <f t="shared" si="0"/>
        <v>-5.4204747794856824E-2</v>
      </c>
      <c r="H29" s="21">
        <f t="shared" si="4"/>
        <v>-5.7043684016724813E-2</v>
      </c>
      <c r="I29" s="21">
        <f t="shared" si="1"/>
        <v>-0.11449036831905127</v>
      </c>
      <c r="J29" s="21">
        <f t="shared" si="2"/>
        <v>-7.5246266710210966E-2</v>
      </c>
      <c r="K29" s="24">
        <f t="shared" si="3"/>
        <v>1.1570895230316944E-3</v>
      </c>
    </row>
    <row r="30" spans="1:11" x14ac:dyDescent="0.25">
      <c r="A30" s="5" t="s">
        <v>70</v>
      </c>
      <c r="B30" s="6" t="s">
        <v>174</v>
      </c>
      <c r="C30" s="8">
        <v>45.575739506494827</v>
      </c>
      <c r="D30" s="7">
        <v>43.736345606244065</v>
      </c>
      <c r="E30" s="7">
        <v>50.844181291405796</v>
      </c>
      <c r="F30" s="7">
        <v>46.718755468048222</v>
      </c>
      <c r="G30" s="21">
        <f t="shared" si="0"/>
        <v>5.7687154943022123E-2</v>
      </c>
      <c r="H30" s="21">
        <f t="shared" si="4"/>
        <v>-6.4437617845510761E-3</v>
      </c>
      <c r="I30" s="21">
        <f t="shared" si="1"/>
        <v>4.5961351396951178E-2</v>
      </c>
      <c r="J30" s="21">
        <f t="shared" si="2"/>
        <v>3.2401581518474075E-2</v>
      </c>
      <c r="K30" s="24">
        <f t="shared" si="3"/>
        <v>1.1660941394476736E-3</v>
      </c>
    </row>
    <row r="31" spans="1:11" x14ac:dyDescent="0.25">
      <c r="A31" s="5" t="s">
        <v>158</v>
      </c>
      <c r="B31" s="6" t="s">
        <v>174</v>
      </c>
      <c r="C31" s="8">
        <v>44.143372006291948</v>
      </c>
      <c r="D31" s="7">
        <v>43.680350724689617</v>
      </c>
      <c r="E31" s="7">
        <v>46.385519499800274</v>
      </c>
      <c r="F31" s="7">
        <v>44.736414076927275</v>
      </c>
      <c r="G31" s="21">
        <f t="shared" si="0"/>
        <v>2.4445857653561016E-2</v>
      </c>
      <c r="H31" s="21">
        <f t="shared" si="4"/>
        <v>-7.7157945322668259E-3</v>
      </c>
      <c r="I31" s="21">
        <f t="shared" si="1"/>
        <v>-4.5761787702113248E-2</v>
      </c>
      <c r="J31" s="21">
        <f t="shared" si="2"/>
        <v>-9.677241526939686E-3</v>
      </c>
      <c r="K31" s="24">
        <f t="shared" si="3"/>
        <v>1.235163822331716E-3</v>
      </c>
    </row>
    <row r="32" spans="1:11" x14ac:dyDescent="0.25">
      <c r="A32" s="5" t="s">
        <v>6</v>
      </c>
      <c r="B32" s="6" t="s">
        <v>185</v>
      </c>
      <c r="C32" s="8">
        <v>45.149674182653783</v>
      </c>
      <c r="D32" s="7">
        <v>49.279353102823073</v>
      </c>
      <c r="E32" s="7">
        <v>52.712297320080232</v>
      </c>
      <c r="F32" s="7">
        <v>49.04710820185236</v>
      </c>
      <c r="G32" s="21">
        <f t="shared" si="0"/>
        <v>4.7799354436151756E-2</v>
      </c>
      <c r="H32" s="21">
        <f t="shared" si="4"/>
        <v>0.11947644486195069</v>
      </c>
      <c r="I32" s="21">
        <f t="shared" si="1"/>
        <v>8.4392045259827866E-2</v>
      </c>
      <c r="J32" s="21">
        <f t="shared" si="2"/>
        <v>8.3889281519310091E-2</v>
      </c>
      <c r="K32" s="24">
        <f t="shared" si="3"/>
        <v>1.2845909015111283E-3</v>
      </c>
    </row>
    <row r="33" spans="1:11" x14ac:dyDescent="0.25">
      <c r="A33" s="5" t="s">
        <v>112</v>
      </c>
      <c r="B33" s="6" t="s">
        <v>178</v>
      </c>
      <c r="C33" s="8">
        <v>46.357569287176233</v>
      </c>
      <c r="D33" s="7">
        <v>49.525509690517893</v>
      </c>
      <c r="E33" s="7">
        <v>51.284804465818397</v>
      </c>
      <c r="F33" s="7">
        <v>49.055961147837507</v>
      </c>
      <c r="G33" s="21">
        <f t="shared" si="0"/>
        <v>7.5831266817735651E-2</v>
      </c>
      <c r="H33" s="21">
        <f t="shared" si="4"/>
        <v>0.12506837097950679</v>
      </c>
      <c r="I33" s="21">
        <f t="shared" si="1"/>
        <v>5.502580674384689E-2</v>
      </c>
      <c r="J33" s="21">
        <f t="shared" si="2"/>
        <v>8.5308481513696452E-2</v>
      </c>
      <c r="K33" s="24">
        <f t="shared" si="3"/>
        <v>1.293853399971635E-3</v>
      </c>
    </row>
    <row r="34" spans="1:11" x14ac:dyDescent="0.25">
      <c r="A34" s="5" t="s">
        <v>48</v>
      </c>
      <c r="B34" s="6" t="s">
        <v>185</v>
      </c>
      <c r="C34" s="8">
        <v>44.378002766248741</v>
      </c>
      <c r="D34" s="7">
        <v>47.060610030448075</v>
      </c>
      <c r="E34" s="7">
        <v>48.469868347097602</v>
      </c>
      <c r="F34" s="7">
        <v>46.636160381264801</v>
      </c>
      <c r="G34" s="21">
        <f t="shared" si="0"/>
        <v>2.9890990165902478E-2</v>
      </c>
      <c r="H34" s="21">
        <f t="shared" si="4"/>
        <v>6.9073376429987995E-2</v>
      </c>
      <c r="I34" s="21">
        <f t="shared" si="1"/>
        <v>-2.8827741802591495E-3</v>
      </c>
      <c r="J34" s="21">
        <f t="shared" si="2"/>
        <v>3.2027197471877107E-2</v>
      </c>
      <c r="K34" s="24">
        <f t="shared" si="3"/>
        <v>1.2978444389017169E-3</v>
      </c>
    </row>
    <row r="35" spans="1:11" x14ac:dyDescent="0.25">
      <c r="A35" s="5" t="s">
        <v>74</v>
      </c>
      <c r="B35" s="6" t="s">
        <v>174</v>
      </c>
      <c r="C35" s="8">
        <v>38.333395198707549</v>
      </c>
      <c r="D35" s="7">
        <v>36.070959777444543</v>
      </c>
      <c r="E35" s="7">
        <v>42.411929422095213</v>
      </c>
      <c r="F35" s="7">
        <v>38.938761466082433</v>
      </c>
      <c r="G35" s="21">
        <f t="shared" si="0"/>
        <v>-0.11038767234375618</v>
      </c>
      <c r="H35" s="21">
        <f t="shared" si="4"/>
        <v>-0.18057792418344978</v>
      </c>
      <c r="I35" s="21">
        <f t="shared" si="1"/>
        <v>-0.12750608059874072</v>
      </c>
      <c r="J35" s="21">
        <f t="shared" si="2"/>
        <v>-0.13949055904198224</v>
      </c>
      <c r="K35" s="24">
        <f t="shared" si="3"/>
        <v>1.3393886559972951E-3</v>
      </c>
    </row>
    <row r="36" spans="1:11" x14ac:dyDescent="0.25">
      <c r="A36" s="5" t="s">
        <v>85</v>
      </c>
      <c r="B36" s="6" t="s">
        <v>174</v>
      </c>
      <c r="C36" s="8">
        <v>46.86044162664156</v>
      </c>
      <c r="D36" s="7">
        <v>45.332593857626264</v>
      </c>
      <c r="E36" s="7">
        <v>53.364600929334664</v>
      </c>
      <c r="F36" s="7">
        <v>48.519212137867498</v>
      </c>
      <c r="G36" s="21">
        <f t="shared" ref="G36:G67" si="5">(C36-43.09)/43.09</f>
        <v>8.7501546220504892E-2</v>
      </c>
      <c r="H36" s="21">
        <f t="shared" ref="H36:H67" si="6">(D36-44.02)/44.02</f>
        <v>2.9818124889283534E-2</v>
      </c>
      <c r="I36" s="21">
        <f t="shared" ref="I36:I67" si="7">(E36-48.61)/48.61</f>
        <v>9.7811169087320807E-2</v>
      </c>
      <c r="J36" s="21">
        <f t="shared" ref="J36:J67" si="8">AVERAGE(G36:I36)</f>
        <v>7.1710280065703083E-2</v>
      </c>
      <c r="K36" s="24">
        <f t="shared" ref="K36:K67" si="9">VAR(G36:I36)</f>
        <v>1.3427865799079024E-3</v>
      </c>
    </row>
    <row r="37" spans="1:11" x14ac:dyDescent="0.25">
      <c r="A37" s="5" t="s">
        <v>46</v>
      </c>
      <c r="B37" s="6" t="s">
        <v>174</v>
      </c>
      <c r="C37" s="8">
        <v>34.911591241980254</v>
      </c>
      <c r="D37" s="7">
        <v>37.847946309753226</v>
      </c>
      <c r="E37" s="7">
        <v>42.867760047480843</v>
      </c>
      <c r="F37" s="7">
        <v>38.542432533071441</v>
      </c>
      <c r="G37" s="21">
        <f t="shared" si="5"/>
        <v>-0.18979830025573796</v>
      </c>
      <c r="H37" s="21">
        <f t="shared" si="6"/>
        <v>-0.14021021558943156</v>
      </c>
      <c r="I37" s="21">
        <f t="shared" si="7"/>
        <v>-0.11812877910963088</v>
      </c>
      <c r="J37" s="21">
        <f t="shared" si="8"/>
        <v>-0.14937909831826682</v>
      </c>
      <c r="K37" s="24">
        <f t="shared" si="9"/>
        <v>1.3471813731994117E-3</v>
      </c>
    </row>
    <row r="38" spans="1:11" x14ac:dyDescent="0.25">
      <c r="A38" s="5" t="s">
        <v>8</v>
      </c>
      <c r="B38" s="6" t="s">
        <v>174</v>
      </c>
      <c r="C38" s="8">
        <v>48.039021557557817</v>
      </c>
      <c r="D38" s="7">
        <v>47.056143906132036</v>
      </c>
      <c r="E38" s="7">
        <v>50.65583495963692</v>
      </c>
      <c r="F38" s="7">
        <v>48.583666807775593</v>
      </c>
      <c r="G38" s="21">
        <f t="shared" si="5"/>
        <v>0.11485313431324699</v>
      </c>
      <c r="H38" s="21">
        <f t="shared" si="6"/>
        <v>6.8971919721309227E-2</v>
      </c>
      <c r="I38" s="21">
        <f t="shared" si="7"/>
        <v>4.2086709723038886E-2</v>
      </c>
      <c r="J38" s="21">
        <f t="shared" si="8"/>
        <v>7.53039212525317E-2</v>
      </c>
      <c r="K38" s="24">
        <f t="shared" si="9"/>
        <v>1.353808819454164E-3</v>
      </c>
    </row>
    <row r="39" spans="1:11" x14ac:dyDescent="0.25">
      <c r="A39" s="5" t="s">
        <v>76</v>
      </c>
      <c r="B39" s="6" t="s">
        <v>178</v>
      </c>
      <c r="C39" s="8">
        <v>42.110642348290945</v>
      </c>
      <c r="D39" s="7">
        <v>41.137532193827681</v>
      </c>
      <c r="E39" s="7">
        <v>43.900892982853897</v>
      </c>
      <c r="F39" s="7">
        <v>42.383022508324167</v>
      </c>
      <c r="G39" s="21">
        <f t="shared" si="5"/>
        <v>-2.2728188714529089E-2</v>
      </c>
      <c r="H39" s="21">
        <f t="shared" si="6"/>
        <v>-6.5480867927585687E-2</v>
      </c>
      <c r="I39" s="21">
        <f t="shared" si="7"/>
        <v>-9.6875272930386808E-2</v>
      </c>
      <c r="J39" s="21">
        <f t="shared" si="8"/>
        <v>-6.1694776524167196E-2</v>
      </c>
      <c r="K39" s="24">
        <f t="shared" si="9"/>
        <v>1.3851983905146534E-3</v>
      </c>
    </row>
    <row r="40" spans="1:11" x14ac:dyDescent="0.25">
      <c r="A40" s="5" t="s">
        <v>52</v>
      </c>
      <c r="B40" s="6" t="s">
        <v>174</v>
      </c>
      <c r="C40" s="8">
        <v>40.717305563962093</v>
      </c>
      <c r="D40" s="7">
        <v>44.014684520332523</v>
      </c>
      <c r="E40" s="7">
        <v>49.392637783529558</v>
      </c>
      <c r="F40" s="7">
        <v>44.70820928927472</v>
      </c>
      <c r="G40" s="21">
        <f t="shared" si="5"/>
        <v>-5.5063690787605257E-2</v>
      </c>
      <c r="H40" s="21">
        <f t="shared" si="6"/>
        <v>-1.2075146904771377E-4</v>
      </c>
      <c r="I40" s="21">
        <f t="shared" si="7"/>
        <v>1.6100345269071361E-2</v>
      </c>
      <c r="J40" s="21">
        <f t="shared" si="8"/>
        <v>-1.302803232919387E-2</v>
      </c>
      <c r="K40" s="24">
        <f t="shared" si="9"/>
        <v>1.3910284313710141E-3</v>
      </c>
    </row>
    <row r="41" spans="1:11" x14ac:dyDescent="0.25">
      <c r="A41" s="5" t="s">
        <v>30</v>
      </c>
      <c r="B41" s="6" t="s">
        <v>185</v>
      </c>
      <c r="C41" s="8">
        <v>43.718816965406297</v>
      </c>
      <c r="D41" s="7">
        <v>41.751633860373929</v>
      </c>
      <c r="E41" s="7">
        <v>45.821453106758717</v>
      </c>
      <c r="F41" s="7">
        <v>43.763967977512984</v>
      </c>
      <c r="G41" s="21">
        <f t="shared" si="5"/>
        <v>1.4593106646699791E-2</v>
      </c>
      <c r="H41" s="21">
        <f t="shared" si="6"/>
        <v>-5.1530353012859485E-2</v>
      </c>
      <c r="I41" s="21">
        <f t="shared" si="7"/>
        <v>-5.7365704448493766E-2</v>
      </c>
      <c r="J41" s="21">
        <f t="shared" si="8"/>
        <v>-3.143431693821782E-2</v>
      </c>
      <c r="K41" s="24">
        <f t="shared" si="9"/>
        <v>1.5974056229934124E-3</v>
      </c>
    </row>
    <row r="42" spans="1:11" x14ac:dyDescent="0.25">
      <c r="A42" s="5" t="s">
        <v>161</v>
      </c>
      <c r="B42" s="6" t="s">
        <v>174</v>
      </c>
      <c r="C42" s="8">
        <v>39.202065391075408</v>
      </c>
      <c r="D42" s="7">
        <v>38.453685495183414</v>
      </c>
      <c r="E42" s="7">
        <v>46.492858518689985</v>
      </c>
      <c r="F42" s="7">
        <v>41.382869801649605</v>
      </c>
      <c r="G42" s="21">
        <f t="shared" si="5"/>
        <v>-9.0228234136101079E-2</v>
      </c>
      <c r="H42" s="21">
        <f t="shared" si="6"/>
        <v>-0.12644967071368896</v>
      </c>
      <c r="I42" s="21">
        <f t="shared" si="7"/>
        <v>-4.3553620269697883E-2</v>
      </c>
      <c r="J42" s="21">
        <f t="shared" si="8"/>
        <v>-8.6743841706495975E-2</v>
      </c>
      <c r="K42" s="24">
        <f t="shared" si="9"/>
        <v>1.7270445377557918E-3</v>
      </c>
    </row>
    <row r="43" spans="1:11" x14ac:dyDescent="0.25">
      <c r="A43" s="5" t="s">
        <v>180</v>
      </c>
      <c r="B43" s="6" t="s">
        <v>178</v>
      </c>
      <c r="C43" s="8">
        <v>49.039504846692651</v>
      </c>
      <c r="D43" s="7">
        <v>49.013805104217724</v>
      </c>
      <c r="E43" s="7">
        <v>51.351269327459804</v>
      </c>
      <c r="F43" s="7">
        <v>49.801526426123395</v>
      </c>
      <c r="G43" s="21">
        <f t="shared" si="5"/>
        <v>0.13807159077959263</v>
      </c>
      <c r="H43" s="21">
        <f t="shared" si="6"/>
        <v>0.11344400509354204</v>
      </c>
      <c r="I43" s="21">
        <f t="shared" si="7"/>
        <v>5.6393115150376552E-2</v>
      </c>
      <c r="J43" s="21">
        <f t="shared" si="8"/>
        <v>0.10263623700783707</v>
      </c>
      <c r="K43" s="24">
        <f t="shared" si="9"/>
        <v>1.7554492335239008E-3</v>
      </c>
    </row>
    <row r="44" spans="1:11" x14ac:dyDescent="0.25">
      <c r="A44" s="5" t="s">
        <v>32</v>
      </c>
      <c r="B44" s="6" t="s">
        <v>174</v>
      </c>
      <c r="C44" s="8">
        <v>41.501888695376223</v>
      </c>
      <c r="D44" s="7">
        <v>40.746821722850783</v>
      </c>
      <c r="E44" s="7">
        <v>49.07638979915221</v>
      </c>
      <c r="F44" s="7">
        <v>43.775033405793067</v>
      </c>
      <c r="G44" s="21">
        <f t="shared" si="5"/>
        <v>-3.685568123981852E-2</v>
      </c>
      <c r="H44" s="21">
        <f t="shared" si="6"/>
        <v>-7.4356616927515232E-2</v>
      </c>
      <c r="I44" s="21">
        <f t="shared" si="7"/>
        <v>9.5945237431024604E-3</v>
      </c>
      <c r="J44" s="21">
        <f t="shared" si="8"/>
        <v>-3.3872591474743759E-2</v>
      </c>
      <c r="K44" s="24">
        <f t="shared" si="9"/>
        <v>1.7686226233843303E-3</v>
      </c>
    </row>
    <row r="45" spans="1:11" x14ac:dyDescent="0.25">
      <c r="A45" s="5" t="s">
        <v>23</v>
      </c>
      <c r="B45" s="6" t="s">
        <v>185</v>
      </c>
      <c r="C45" s="8">
        <v>44.380177327848138</v>
      </c>
      <c r="D45" s="7">
        <v>47.054426487726793</v>
      </c>
      <c r="E45" s="7">
        <v>54.212096738906283</v>
      </c>
      <c r="F45" s="7">
        <v>48.548900184827069</v>
      </c>
      <c r="G45" s="21">
        <f t="shared" si="5"/>
        <v>2.9941455740267676E-2</v>
      </c>
      <c r="H45" s="21">
        <f t="shared" si="6"/>
        <v>6.8932905218691276E-2</v>
      </c>
      <c r="I45" s="21">
        <f t="shared" si="7"/>
        <v>0.11524576710360591</v>
      </c>
      <c r="J45" s="21">
        <f t="shared" si="8"/>
        <v>7.1373376020854959E-2</v>
      </c>
      <c r="K45" s="24">
        <f t="shared" si="9"/>
        <v>1.8236733075954999E-3</v>
      </c>
    </row>
    <row r="46" spans="1:11" x14ac:dyDescent="0.25">
      <c r="A46" s="5" t="s">
        <v>163</v>
      </c>
      <c r="B46" s="6" t="s">
        <v>174</v>
      </c>
      <c r="C46" s="8">
        <v>53.756918043290376</v>
      </c>
      <c r="D46" s="7">
        <v>51.389253839727516</v>
      </c>
      <c r="E46" s="7">
        <v>57.263100120133174</v>
      </c>
      <c r="F46" s="7">
        <v>54.136424001050358</v>
      </c>
      <c r="G46" s="21">
        <f t="shared" si="5"/>
        <v>0.24754973412138251</v>
      </c>
      <c r="H46" s="21">
        <f t="shared" si="6"/>
        <v>0.16740694774483217</v>
      </c>
      <c r="I46" s="21">
        <f t="shared" si="7"/>
        <v>0.17801069985873638</v>
      </c>
      <c r="J46" s="21">
        <f t="shared" si="8"/>
        <v>0.19765579390831703</v>
      </c>
      <c r="K46" s="24">
        <f t="shared" si="9"/>
        <v>1.8951638422119929E-3</v>
      </c>
    </row>
    <row r="47" spans="1:11" x14ac:dyDescent="0.25">
      <c r="A47" s="5" t="s">
        <v>131</v>
      </c>
      <c r="B47" s="6" t="s">
        <v>178</v>
      </c>
      <c r="C47" s="8">
        <v>43.675992224803203</v>
      </c>
      <c r="D47" s="7">
        <v>44.49180254451975</v>
      </c>
      <c r="E47" s="7">
        <v>45.45266249520764</v>
      </c>
      <c r="F47" s="7">
        <v>44.540152421510193</v>
      </c>
      <c r="G47" s="21">
        <f t="shared" si="5"/>
        <v>1.3599262585360854E-2</v>
      </c>
      <c r="H47" s="21">
        <f t="shared" si="6"/>
        <v>1.0717913323937912E-2</v>
      </c>
      <c r="I47" s="21">
        <f t="shared" si="7"/>
        <v>-6.4952427582644703E-2</v>
      </c>
      <c r="J47" s="21">
        <f t="shared" si="8"/>
        <v>-1.3545083891115313E-2</v>
      </c>
      <c r="K47" s="24">
        <f t="shared" si="9"/>
        <v>1.984111782455846E-3</v>
      </c>
    </row>
    <row r="48" spans="1:11" x14ac:dyDescent="0.25">
      <c r="A48" s="5" t="s">
        <v>157</v>
      </c>
      <c r="B48" s="6" t="s">
        <v>178</v>
      </c>
      <c r="C48" s="8">
        <v>46.05857857953702</v>
      </c>
      <c r="D48" s="7">
        <v>48.599247989414188</v>
      </c>
      <c r="E48" s="7">
        <v>49.302657176415515</v>
      </c>
      <c r="F48" s="7">
        <v>47.986827915122241</v>
      </c>
      <c r="G48" s="21">
        <f t="shared" si="5"/>
        <v>6.8892517510722118E-2</v>
      </c>
      <c r="H48" s="21">
        <f t="shared" si="6"/>
        <v>0.10402653315343445</v>
      </c>
      <c r="I48" s="21">
        <f t="shared" si="7"/>
        <v>1.4249273326795219E-2</v>
      </c>
      <c r="J48" s="21">
        <f t="shared" si="8"/>
        <v>6.2389441330317263E-2</v>
      </c>
      <c r="K48" s="24">
        <f t="shared" si="9"/>
        <v>2.0467065953510841E-3</v>
      </c>
    </row>
    <row r="49" spans="1:11" x14ac:dyDescent="0.25">
      <c r="A49" s="5" t="s">
        <v>107</v>
      </c>
      <c r="B49" s="6" t="s">
        <v>174</v>
      </c>
      <c r="C49" s="8">
        <v>40.540433715106545</v>
      </c>
      <c r="D49" s="7">
        <v>44.075902686078891</v>
      </c>
      <c r="E49" s="7">
        <v>44.354631126787396</v>
      </c>
      <c r="F49" s="7">
        <v>42.99032250932428</v>
      </c>
      <c r="G49" s="21">
        <f t="shared" si="5"/>
        <v>-5.9168398349813377E-2</v>
      </c>
      <c r="H49" s="21">
        <f t="shared" si="6"/>
        <v>1.2699383479983551E-3</v>
      </c>
      <c r="I49" s="21">
        <f t="shared" si="7"/>
        <v>-8.7541017757922307E-2</v>
      </c>
      <c r="J49" s="21">
        <f t="shared" si="8"/>
        <v>-4.8479825919912435E-2</v>
      </c>
      <c r="K49" s="24">
        <f t="shared" si="9"/>
        <v>2.0575306665538708E-3</v>
      </c>
    </row>
    <row r="50" spans="1:11" x14ac:dyDescent="0.25">
      <c r="A50" s="5" t="s">
        <v>106</v>
      </c>
      <c r="B50" s="6" t="s">
        <v>174</v>
      </c>
      <c r="C50" s="8">
        <v>42.22069855640332</v>
      </c>
      <c r="D50" s="7">
        <v>42.885673308683224</v>
      </c>
      <c r="E50" s="7">
        <v>51.315942829209348</v>
      </c>
      <c r="F50" s="7">
        <v>45.474104898098631</v>
      </c>
      <c r="G50" s="21">
        <f t="shared" si="5"/>
        <v>-2.017408780683878E-2</v>
      </c>
      <c r="H50" s="21">
        <f t="shared" si="6"/>
        <v>-2.5768439148495671E-2</v>
      </c>
      <c r="I50" s="21">
        <f t="shared" si="7"/>
        <v>5.5666382003895259E-2</v>
      </c>
      <c r="J50" s="21">
        <f t="shared" si="8"/>
        <v>3.2412850161869372E-3</v>
      </c>
      <c r="K50" s="24">
        <f t="shared" si="9"/>
        <v>2.0691172873614429E-3</v>
      </c>
    </row>
    <row r="51" spans="1:11" x14ac:dyDescent="0.25">
      <c r="A51" s="5" t="s">
        <v>113</v>
      </c>
      <c r="B51" s="6" t="s">
        <v>174</v>
      </c>
      <c r="C51" s="8">
        <v>46.481251382010974</v>
      </c>
      <c r="D51" s="7">
        <v>47.220672476729817</v>
      </c>
      <c r="E51" s="7">
        <v>48.331787109140599</v>
      </c>
      <c r="F51" s="7">
        <v>47.344570322627135</v>
      </c>
      <c r="G51" s="21">
        <f t="shared" si="5"/>
        <v>7.8701586957785341E-2</v>
      </c>
      <c r="H51" s="21">
        <f t="shared" si="6"/>
        <v>7.2709506513625927E-2</v>
      </c>
      <c r="I51" s="21">
        <f t="shared" si="7"/>
        <v>-5.7233674317918202E-3</v>
      </c>
      <c r="J51" s="21">
        <f t="shared" si="8"/>
        <v>4.8562575346539814E-2</v>
      </c>
      <c r="K51" s="24">
        <f t="shared" si="9"/>
        <v>2.2191989445115431E-3</v>
      </c>
    </row>
    <row r="52" spans="1:11" x14ac:dyDescent="0.25">
      <c r="A52" s="5" t="s">
        <v>160</v>
      </c>
      <c r="B52" s="6" t="s">
        <v>174</v>
      </c>
      <c r="C52" s="8">
        <v>41.99948664674006</v>
      </c>
      <c r="D52" s="7">
        <v>46.421661768962778</v>
      </c>
      <c r="E52" s="7">
        <v>47.147075329980268</v>
      </c>
      <c r="F52" s="7">
        <v>45.189407915227697</v>
      </c>
      <c r="G52" s="21">
        <f t="shared" si="5"/>
        <v>-2.5307805831049978E-2</v>
      </c>
      <c r="H52" s="21">
        <f t="shared" si="6"/>
        <v>5.4558422738818148E-2</v>
      </c>
      <c r="I52" s="21">
        <f t="shared" si="7"/>
        <v>-3.0095138243565755E-2</v>
      </c>
      <c r="J52" s="21">
        <f t="shared" si="8"/>
        <v>-2.8150711193252836E-4</v>
      </c>
      <c r="K52" s="24">
        <f t="shared" si="9"/>
        <v>2.2612930674334223E-3</v>
      </c>
    </row>
    <row r="53" spans="1:11" x14ac:dyDescent="0.25">
      <c r="A53" s="5" t="s">
        <v>99</v>
      </c>
      <c r="B53" s="6" t="s">
        <v>174</v>
      </c>
      <c r="C53" s="8">
        <v>41.564071740379219</v>
      </c>
      <c r="D53" s="7">
        <v>38.255158998802614</v>
      </c>
      <c r="E53" s="7">
        <v>44.766919720552671</v>
      </c>
      <c r="F53" s="7">
        <v>41.528716819911502</v>
      </c>
      <c r="G53" s="21">
        <f t="shared" si="5"/>
        <v>-3.5412584349519237E-2</v>
      </c>
      <c r="H53" s="21">
        <f t="shared" si="6"/>
        <v>-0.13095958657876849</v>
      </c>
      <c r="I53" s="21">
        <f t="shared" si="7"/>
        <v>-7.9059458536254429E-2</v>
      </c>
      <c r="J53" s="21">
        <f t="shared" si="8"/>
        <v>-8.1810543154847384E-2</v>
      </c>
      <c r="K53" s="24">
        <f t="shared" si="9"/>
        <v>2.2879837586830352E-3</v>
      </c>
    </row>
    <row r="54" spans="1:11" x14ac:dyDescent="0.25">
      <c r="A54" s="5" t="s">
        <v>37</v>
      </c>
      <c r="B54" s="6" t="s">
        <v>174</v>
      </c>
      <c r="C54" s="8">
        <v>40.584086272299949</v>
      </c>
      <c r="D54" s="7">
        <v>39.536023765410398</v>
      </c>
      <c r="E54" s="7">
        <v>48.331100431053301</v>
      </c>
      <c r="F54" s="7">
        <v>42.817070156254502</v>
      </c>
      <c r="G54" s="21">
        <f t="shared" si="5"/>
        <v>-5.8155342949641545E-2</v>
      </c>
      <c r="H54" s="21">
        <f t="shared" si="6"/>
        <v>-0.10186224976350759</v>
      </c>
      <c r="I54" s="21">
        <f t="shared" si="7"/>
        <v>-5.7374937039024613E-3</v>
      </c>
      <c r="J54" s="21">
        <f t="shared" si="8"/>
        <v>-5.5251695472350537E-2</v>
      </c>
      <c r="K54" s="24">
        <f t="shared" si="9"/>
        <v>2.3163155583839305E-3</v>
      </c>
    </row>
    <row r="55" spans="1:11" x14ac:dyDescent="0.25">
      <c r="A55" s="5" t="s">
        <v>28</v>
      </c>
      <c r="B55" s="6" t="s">
        <v>174</v>
      </c>
      <c r="C55" s="8">
        <v>42.818253824746947</v>
      </c>
      <c r="D55" s="7">
        <v>41.810369347834019</v>
      </c>
      <c r="E55" s="7">
        <v>50.874330272059801</v>
      </c>
      <c r="F55" s="7">
        <v>45.167651148213594</v>
      </c>
      <c r="G55" s="21">
        <f t="shared" si="5"/>
        <v>-6.306478887283749E-3</v>
      </c>
      <c r="H55" s="21">
        <f t="shared" si="6"/>
        <v>-5.019606206646942E-2</v>
      </c>
      <c r="I55" s="21">
        <f t="shared" si="7"/>
        <v>4.6581573175474213E-2</v>
      </c>
      <c r="J55" s="21">
        <f t="shared" si="8"/>
        <v>-3.3069892594263192E-3</v>
      </c>
      <c r="K55" s="24">
        <f t="shared" si="9"/>
        <v>2.3482253742763909E-3</v>
      </c>
    </row>
    <row r="56" spans="1:11" x14ac:dyDescent="0.25">
      <c r="A56" s="5" t="s">
        <v>78</v>
      </c>
      <c r="B56" s="6" t="s">
        <v>174</v>
      </c>
      <c r="C56" s="8">
        <v>37.155572655309392</v>
      </c>
      <c r="D56" s="7">
        <v>41.543373493360697</v>
      </c>
      <c r="E56" s="7">
        <v>41.623540402452278</v>
      </c>
      <c r="F56" s="7">
        <v>40.107495517040789</v>
      </c>
      <c r="G56" s="21">
        <f t="shared" si="5"/>
        <v>-0.13772168356209355</v>
      </c>
      <c r="H56" s="21">
        <f t="shared" si="6"/>
        <v>-5.6261392699666193E-2</v>
      </c>
      <c r="I56" s="21">
        <f t="shared" si="7"/>
        <v>-0.14372473971503233</v>
      </c>
      <c r="J56" s="21">
        <f t="shared" si="8"/>
        <v>-0.11256927199226403</v>
      </c>
      <c r="K56" s="24">
        <f t="shared" si="9"/>
        <v>2.386942123616155E-3</v>
      </c>
    </row>
    <row r="57" spans="1:11" x14ac:dyDescent="0.25">
      <c r="A57" s="5" t="s">
        <v>143</v>
      </c>
      <c r="B57" s="6" t="s">
        <v>174</v>
      </c>
      <c r="C57" s="8">
        <v>44.19070914111883</v>
      </c>
      <c r="D57" s="7">
        <v>49.385510396206271</v>
      </c>
      <c r="E57" s="7">
        <v>52.97403002195847</v>
      </c>
      <c r="F57" s="7">
        <v>48.85008318642786</v>
      </c>
      <c r="G57" s="21">
        <f t="shared" si="5"/>
        <v>2.5544421933600066E-2</v>
      </c>
      <c r="H57" s="21">
        <f t="shared" si="6"/>
        <v>0.12188801445266396</v>
      </c>
      <c r="I57" s="21">
        <f t="shared" si="7"/>
        <v>8.9776383911920804E-2</v>
      </c>
      <c r="J57" s="21">
        <f t="shared" si="8"/>
        <v>7.9069606766061604E-2</v>
      </c>
      <c r="K57" s="24">
        <f t="shared" si="9"/>
        <v>2.4064982625081766E-3</v>
      </c>
    </row>
    <row r="58" spans="1:11" x14ac:dyDescent="0.25">
      <c r="A58" s="5" t="s">
        <v>141</v>
      </c>
      <c r="B58" s="6" t="s">
        <v>174</v>
      </c>
      <c r="C58" s="8">
        <v>52.54137652894768</v>
      </c>
      <c r="D58" s="7">
        <v>49.736156936686044</v>
      </c>
      <c r="E58" s="7">
        <v>58.889318512627028</v>
      </c>
      <c r="F58" s="7">
        <v>53.722283992753582</v>
      </c>
      <c r="G58" s="21">
        <f t="shared" si="5"/>
        <v>0.21934036966692216</v>
      </c>
      <c r="H58" s="21">
        <f t="shared" si="6"/>
        <v>0.12985363327319491</v>
      </c>
      <c r="I58" s="21">
        <f t="shared" si="7"/>
        <v>0.21146510003347108</v>
      </c>
      <c r="J58" s="21">
        <f t="shared" si="8"/>
        <v>0.18688636765786271</v>
      </c>
      <c r="K58" s="24">
        <f t="shared" si="9"/>
        <v>2.4550545614939398E-3</v>
      </c>
    </row>
    <row r="59" spans="1:11" x14ac:dyDescent="0.25">
      <c r="A59" s="5" t="s">
        <v>109</v>
      </c>
      <c r="B59" s="6" t="s">
        <v>174</v>
      </c>
      <c r="C59" s="8">
        <v>39.913691442043849</v>
      </c>
      <c r="D59" s="7">
        <v>44.398660783676007</v>
      </c>
      <c r="E59" s="7">
        <v>44.469096607097377</v>
      </c>
      <c r="F59" s="7">
        <v>42.927149610939075</v>
      </c>
      <c r="G59" s="21">
        <f t="shared" si="5"/>
        <v>-7.3713357112001734E-2</v>
      </c>
      <c r="H59" s="21">
        <f t="shared" si="6"/>
        <v>8.6020168940482526E-3</v>
      </c>
      <c r="I59" s="21">
        <f t="shared" si="7"/>
        <v>-8.5186245482464978E-2</v>
      </c>
      <c r="J59" s="21">
        <f t="shared" si="8"/>
        <v>-5.0099195233472817E-2</v>
      </c>
      <c r="K59" s="24">
        <f t="shared" si="9"/>
        <v>2.6172810208204486E-3</v>
      </c>
    </row>
    <row r="60" spans="1:11" x14ac:dyDescent="0.25">
      <c r="A60" s="5" t="s">
        <v>111</v>
      </c>
      <c r="B60" s="6" t="s">
        <v>174</v>
      </c>
      <c r="C60" s="8">
        <v>36.434321534566813</v>
      </c>
      <c r="D60" s="7">
        <v>41.602368465975538</v>
      </c>
      <c r="E60" s="7">
        <v>44.52046142116594</v>
      </c>
      <c r="F60" s="7">
        <v>40.852383807236095</v>
      </c>
      <c r="G60" s="21">
        <f t="shared" si="5"/>
        <v>-0.15445993189680182</v>
      </c>
      <c r="H60" s="21">
        <f t="shared" si="6"/>
        <v>-5.4921207042809304E-2</v>
      </c>
      <c r="I60" s="21">
        <f t="shared" si="7"/>
        <v>-8.4129573726271528E-2</v>
      </c>
      <c r="J60" s="21">
        <f t="shared" si="8"/>
        <v>-9.7836904221960896E-2</v>
      </c>
      <c r="K60" s="24">
        <f t="shared" si="9"/>
        <v>2.6179076183782436E-3</v>
      </c>
    </row>
    <row r="61" spans="1:11" x14ac:dyDescent="0.25">
      <c r="A61" s="5" t="s">
        <v>79</v>
      </c>
      <c r="B61" s="6" t="s">
        <v>178</v>
      </c>
      <c r="C61" s="8">
        <v>38.845141689418462</v>
      </c>
      <c r="D61" s="7">
        <v>40.294037551241892</v>
      </c>
      <c r="E61" s="7">
        <v>48.50552388534328</v>
      </c>
      <c r="F61" s="7">
        <v>42.548234375334545</v>
      </c>
      <c r="G61" s="21">
        <f t="shared" si="5"/>
        <v>-9.8511448377385499E-2</v>
      </c>
      <c r="H61" s="21">
        <f t="shared" si="6"/>
        <v>-8.4642490885009317E-2</v>
      </c>
      <c r="I61" s="21">
        <f t="shared" si="7"/>
        <v>-2.1492720562995204E-3</v>
      </c>
      <c r="J61" s="21">
        <f t="shared" si="8"/>
        <v>-6.176773710623145E-2</v>
      </c>
      <c r="K61" s="24">
        <f t="shared" si="9"/>
        <v>2.7138580266638001E-3</v>
      </c>
    </row>
    <row r="62" spans="1:11" x14ac:dyDescent="0.25">
      <c r="A62" s="5" t="s">
        <v>75</v>
      </c>
      <c r="B62" s="6" t="s">
        <v>174</v>
      </c>
      <c r="C62" s="8">
        <v>37.726780053036215</v>
      </c>
      <c r="D62" s="7">
        <v>35.120254604177632</v>
      </c>
      <c r="E62" s="7">
        <v>43.809290211835865</v>
      </c>
      <c r="F62" s="7">
        <v>38.885441623016568</v>
      </c>
      <c r="G62" s="21">
        <f t="shared" si="5"/>
        <v>-0.12446553601679712</v>
      </c>
      <c r="H62" s="21">
        <f t="shared" si="6"/>
        <v>-0.20217504306729603</v>
      </c>
      <c r="I62" s="21">
        <f t="shared" si="7"/>
        <v>-9.8759715864310524E-2</v>
      </c>
      <c r="J62" s="21">
        <f t="shared" si="8"/>
        <v>-0.14180009831613458</v>
      </c>
      <c r="K62" s="24">
        <f t="shared" si="9"/>
        <v>2.8990477627073401E-3</v>
      </c>
    </row>
    <row r="63" spans="1:11" x14ac:dyDescent="0.25">
      <c r="A63" s="5" t="s">
        <v>12</v>
      </c>
      <c r="B63" s="6" t="s">
        <v>174</v>
      </c>
      <c r="C63" s="8">
        <v>44.401524099198518</v>
      </c>
      <c r="D63" s="7">
        <v>40.604952689373462</v>
      </c>
      <c r="E63" s="7">
        <v>47.222422147857145</v>
      </c>
      <c r="F63" s="7">
        <v>44.076299645476375</v>
      </c>
      <c r="G63" s="21">
        <f t="shared" si="5"/>
        <v>3.0436855400290428E-2</v>
      </c>
      <c r="H63" s="21">
        <f t="shared" si="6"/>
        <v>-7.7579448219594296E-2</v>
      </c>
      <c r="I63" s="21">
        <f t="shared" si="7"/>
        <v>-2.8545111132336029E-2</v>
      </c>
      <c r="J63" s="21">
        <f t="shared" si="8"/>
        <v>-2.5229234650546634E-2</v>
      </c>
      <c r="K63" s="24">
        <f t="shared" si="9"/>
        <v>2.9251267395576435E-3</v>
      </c>
    </row>
    <row r="64" spans="1:11" x14ac:dyDescent="0.25">
      <c r="A64" s="5" t="s">
        <v>66</v>
      </c>
      <c r="B64" s="6" t="s">
        <v>174</v>
      </c>
      <c r="C64" s="8">
        <v>52.874402098445707</v>
      </c>
      <c r="D64" s="7">
        <v>49.9273382814455</v>
      </c>
      <c r="E64" s="7">
        <v>54.836989351155054</v>
      </c>
      <c r="F64" s="7">
        <v>52.546243243682092</v>
      </c>
      <c r="G64" s="21">
        <f t="shared" si="5"/>
        <v>0.22706897420389191</v>
      </c>
      <c r="H64" s="21">
        <f t="shared" si="6"/>
        <v>0.1341966897193434</v>
      </c>
      <c r="I64" s="21">
        <f t="shared" si="7"/>
        <v>0.128100994675068</v>
      </c>
      <c r="J64" s="21">
        <f t="shared" si="8"/>
        <v>0.16312221953276776</v>
      </c>
      <c r="K64" s="24">
        <f t="shared" si="9"/>
        <v>3.0761799492449102E-3</v>
      </c>
    </row>
    <row r="65" spans="1:11" x14ac:dyDescent="0.25">
      <c r="A65" s="5" t="s">
        <v>88</v>
      </c>
      <c r="B65" s="6" t="s">
        <v>178</v>
      </c>
      <c r="C65" s="8">
        <v>45.522783940324963</v>
      </c>
      <c r="D65" s="7">
        <v>47.323839541819822</v>
      </c>
      <c r="E65" s="7">
        <v>47.182337025541202</v>
      </c>
      <c r="F65" s="7">
        <v>46.676320169228667</v>
      </c>
      <c r="G65" s="21">
        <f t="shared" si="5"/>
        <v>5.6458202374679967E-2</v>
      </c>
      <c r="H65" s="21">
        <f t="shared" si="6"/>
        <v>7.5053147247156268E-2</v>
      </c>
      <c r="I65" s="21">
        <f t="shared" si="7"/>
        <v>-2.9369738211454388E-2</v>
      </c>
      <c r="J65" s="21">
        <f t="shared" si="8"/>
        <v>3.4047203803460623E-2</v>
      </c>
      <c r="K65" s="24">
        <f t="shared" si="9"/>
        <v>3.1027243945949265E-3</v>
      </c>
    </row>
    <row r="66" spans="1:11" x14ac:dyDescent="0.25">
      <c r="A66" s="5" t="s">
        <v>59</v>
      </c>
      <c r="B66" s="6" t="s">
        <v>174</v>
      </c>
      <c r="C66" s="8">
        <v>54.221826759872258</v>
      </c>
      <c r="D66" s="7">
        <v>51.320411075497397</v>
      </c>
      <c r="E66" s="7">
        <v>56.242470285035566</v>
      </c>
      <c r="F66" s="7">
        <v>53.928236040135083</v>
      </c>
      <c r="G66" s="21">
        <f t="shared" si="5"/>
        <v>0.25833898259160487</v>
      </c>
      <c r="H66" s="21">
        <f t="shared" si="6"/>
        <v>0.16584305032933652</v>
      </c>
      <c r="I66" s="21">
        <f t="shared" si="7"/>
        <v>0.15701440619287321</v>
      </c>
      <c r="J66" s="21">
        <f t="shared" si="8"/>
        <v>0.19373214637127154</v>
      </c>
      <c r="K66" s="24">
        <f t="shared" si="9"/>
        <v>3.1500187041228131E-3</v>
      </c>
    </row>
    <row r="67" spans="1:11" x14ac:dyDescent="0.25">
      <c r="A67" s="5" t="s">
        <v>159</v>
      </c>
      <c r="B67" s="6" t="s">
        <v>174</v>
      </c>
      <c r="C67" s="8">
        <v>53.207476640809638</v>
      </c>
      <c r="D67" s="7">
        <v>49.404624092322024</v>
      </c>
      <c r="E67" s="7">
        <v>57.417820637274929</v>
      </c>
      <c r="F67" s="7">
        <v>53.343307123468861</v>
      </c>
      <c r="G67" s="21">
        <f t="shared" si="5"/>
        <v>0.23479871526594648</v>
      </c>
      <c r="H67" s="21">
        <f t="shared" si="6"/>
        <v>0.12232221927128624</v>
      </c>
      <c r="I67" s="21">
        <f t="shared" si="7"/>
        <v>0.18119359467753404</v>
      </c>
      <c r="J67" s="21">
        <f t="shared" si="8"/>
        <v>0.17943817640492224</v>
      </c>
      <c r="K67" s="24">
        <f t="shared" si="9"/>
        <v>3.1650516577930721E-3</v>
      </c>
    </row>
    <row r="68" spans="1:11" x14ac:dyDescent="0.25">
      <c r="A68" s="5" t="s">
        <v>133</v>
      </c>
      <c r="B68" s="6" t="s">
        <v>174</v>
      </c>
      <c r="C68" s="8">
        <v>41.483612138462412</v>
      </c>
      <c r="D68" s="7">
        <v>47.378666550124457</v>
      </c>
      <c r="E68" s="7">
        <v>49.7412990528411</v>
      </c>
      <c r="F68" s="7">
        <v>46.201192580475983</v>
      </c>
      <c r="G68" s="21">
        <f t="shared" ref="G68:G99" si="10">(C68-43.09)/43.09</f>
        <v>-3.727982969453681E-2</v>
      </c>
      <c r="H68" s="21">
        <f t="shared" ref="H68:H99" si="11">(D68-44.02)/44.02</f>
        <v>7.6298649480337433E-2</v>
      </c>
      <c r="I68" s="21">
        <f t="shared" ref="I68:I99" si="12">(E68-48.61)/48.61</f>
        <v>2.3272969612036631E-2</v>
      </c>
      <c r="J68" s="21">
        <f t="shared" ref="J68:J99" si="13">AVERAGE(G68:I68)</f>
        <v>2.0763929799279084E-2</v>
      </c>
      <c r="K68" s="24">
        <f t="shared" ref="K68:K99" si="14">VAR(G68:I68)</f>
        <v>3.2297391935058378E-3</v>
      </c>
    </row>
    <row r="69" spans="1:11" x14ac:dyDescent="0.25">
      <c r="A69" s="5" t="s">
        <v>154</v>
      </c>
      <c r="B69" s="6" t="s">
        <v>174</v>
      </c>
      <c r="C69" s="8">
        <v>40.48354322826691</v>
      </c>
      <c r="D69" s="7">
        <v>38.072076361165514</v>
      </c>
      <c r="E69" s="7">
        <v>40.210420428921935</v>
      </c>
      <c r="F69" s="7">
        <v>39.588680006118118</v>
      </c>
      <c r="G69" s="21">
        <f t="shared" si="10"/>
        <v>-6.0488669569113321E-2</v>
      </c>
      <c r="H69" s="21">
        <f t="shared" si="11"/>
        <v>-0.13511866512572668</v>
      </c>
      <c r="I69" s="21">
        <f t="shared" si="12"/>
        <v>-0.17279530078333807</v>
      </c>
      <c r="J69" s="21">
        <f t="shared" si="13"/>
        <v>-0.12280087849272603</v>
      </c>
      <c r="K69" s="24">
        <f t="shared" si="14"/>
        <v>3.2669907543240694E-3</v>
      </c>
    </row>
    <row r="70" spans="1:11" x14ac:dyDescent="0.25">
      <c r="A70" s="5" t="s">
        <v>108</v>
      </c>
      <c r="B70" s="6" t="s">
        <v>178</v>
      </c>
      <c r="C70" s="8">
        <v>41.972732429194473</v>
      </c>
      <c r="D70" s="7">
        <v>47.843400079468594</v>
      </c>
      <c r="E70" s="7">
        <v>51.306931140754671</v>
      </c>
      <c r="F70" s="7">
        <v>47.041021216472579</v>
      </c>
      <c r="G70" s="21">
        <f t="shared" si="10"/>
        <v>-2.592869739627595E-2</v>
      </c>
      <c r="H70" s="21">
        <f t="shared" si="11"/>
        <v>8.6855976362303286E-2</v>
      </c>
      <c r="I70" s="21">
        <f t="shared" si="12"/>
        <v>5.5480994461112348E-2</v>
      </c>
      <c r="J70" s="21">
        <f t="shared" si="13"/>
        <v>3.8802757809046566E-2</v>
      </c>
      <c r="K70" s="24">
        <f t="shared" si="14"/>
        <v>3.3887183420740204E-3</v>
      </c>
    </row>
    <row r="71" spans="1:11" x14ac:dyDescent="0.25">
      <c r="A71" s="5" t="s">
        <v>56</v>
      </c>
      <c r="B71" s="6" t="s">
        <v>178</v>
      </c>
      <c r="C71" s="8">
        <v>46.042606701339579</v>
      </c>
      <c r="D71" s="7">
        <v>46.537416348317535</v>
      </c>
      <c r="E71" s="7">
        <v>46.785723763919378</v>
      </c>
      <c r="F71" s="7">
        <v>46.455248937858833</v>
      </c>
      <c r="G71" s="21">
        <f t="shared" si="10"/>
        <v>6.8521854289616518E-2</v>
      </c>
      <c r="H71" s="21">
        <f t="shared" si="11"/>
        <v>5.7188013364778099E-2</v>
      </c>
      <c r="I71" s="21">
        <f t="shared" si="12"/>
        <v>-3.7528826086826186E-2</v>
      </c>
      <c r="J71" s="21">
        <f t="shared" si="13"/>
        <v>2.9393680522522812E-2</v>
      </c>
      <c r="K71" s="24">
        <f t="shared" si="14"/>
        <v>3.3910804056861564E-3</v>
      </c>
    </row>
    <row r="72" spans="1:11" x14ac:dyDescent="0.25">
      <c r="A72" s="5" t="s">
        <v>35</v>
      </c>
      <c r="B72" s="6" t="s">
        <v>174</v>
      </c>
      <c r="C72" s="8">
        <v>44.591606492565688</v>
      </c>
      <c r="D72" s="7">
        <v>40.421116397394293</v>
      </c>
      <c r="E72" s="7">
        <v>47.388969974153788</v>
      </c>
      <c r="F72" s="7">
        <v>44.133897621371254</v>
      </c>
      <c r="G72" s="21">
        <f t="shared" si="10"/>
        <v>3.4848143248217334E-2</v>
      </c>
      <c r="H72" s="21">
        <f t="shared" si="11"/>
        <v>-8.1755647492178785E-2</v>
      </c>
      <c r="I72" s="21">
        <f t="shared" si="12"/>
        <v>-2.5118906106690212E-2</v>
      </c>
      <c r="J72" s="21">
        <f t="shared" si="13"/>
        <v>-2.400880345021722E-2</v>
      </c>
      <c r="K72" s="24">
        <f t="shared" si="14"/>
        <v>3.4000352496884531E-3</v>
      </c>
    </row>
    <row r="73" spans="1:11" x14ac:dyDescent="0.25">
      <c r="A73" s="5" t="s">
        <v>39</v>
      </c>
      <c r="B73" s="6" t="s">
        <v>174</v>
      </c>
      <c r="C73" s="8">
        <v>43.979894622590152</v>
      </c>
      <c r="D73" s="7">
        <v>47.470996898267323</v>
      </c>
      <c r="E73" s="7">
        <v>55.289759098719742</v>
      </c>
      <c r="F73" s="7">
        <v>48.913550206525741</v>
      </c>
      <c r="G73" s="21">
        <f t="shared" si="10"/>
        <v>2.0651998667675753E-2</v>
      </c>
      <c r="H73" s="21">
        <f t="shared" si="11"/>
        <v>7.8396113091034073E-2</v>
      </c>
      <c r="I73" s="21">
        <f t="shared" si="12"/>
        <v>0.13741532809544832</v>
      </c>
      <c r="J73" s="21">
        <f t="shared" si="13"/>
        <v>7.8821146618052715E-2</v>
      </c>
      <c r="K73" s="24">
        <f t="shared" si="14"/>
        <v>3.4085542648889539E-3</v>
      </c>
    </row>
    <row r="74" spans="1:11" x14ac:dyDescent="0.25">
      <c r="A74" s="5" t="s">
        <v>122</v>
      </c>
      <c r="B74" s="6" t="s">
        <v>178</v>
      </c>
      <c r="C74" s="8">
        <v>42.293650118723583</v>
      </c>
      <c r="D74" s="7">
        <v>48.074454566201169</v>
      </c>
      <c r="E74" s="7">
        <v>48.779299368915261</v>
      </c>
      <c r="F74" s="7">
        <v>46.382468017946678</v>
      </c>
      <c r="G74" s="21">
        <f t="shared" si="10"/>
        <v>-1.8481083343616152E-2</v>
      </c>
      <c r="H74" s="21">
        <f t="shared" si="11"/>
        <v>9.2104828855092358E-2</v>
      </c>
      <c r="I74" s="21">
        <f t="shared" si="12"/>
        <v>3.4828094819021093E-3</v>
      </c>
      <c r="J74" s="21">
        <f t="shared" si="13"/>
        <v>2.5702184997792771E-2</v>
      </c>
      <c r="K74" s="24">
        <f t="shared" si="14"/>
        <v>3.4275864804422388E-3</v>
      </c>
    </row>
    <row r="75" spans="1:11" x14ac:dyDescent="0.25">
      <c r="A75" s="5" t="s">
        <v>148</v>
      </c>
      <c r="B75" s="6" t="s">
        <v>178</v>
      </c>
      <c r="C75" s="8">
        <v>42.436152367923917</v>
      </c>
      <c r="D75" s="7">
        <v>39.96676750627482</v>
      </c>
      <c r="E75" s="7">
        <v>42.280174582798104</v>
      </c>
      <c r="F75" s="7">
        <v>41.561031485665616</v>
      </c>
      <c r="G75" s="21">
        <f t="shared" si="10"/>
        <v>-1.5173999351963017E-2</v>
      </c>
      <c r="H75" s="21">
        <f t="shared" si="11"/>
        <v>-9.2077067099617965E-2</v>
      </c>
      <c r="I75" s="21">
        <f t="shared" si="12"/>
        <v>-0.13021652781736054</v>
      </c>
      <c r="J75" s="21">
        <f t="shared" si="13"/>
        <v>-7.9155864756313851E-2</v>
      </c>
      <c r="K75" s="24">
        <f t="shared" si="14"/>
        <v>3.4339139414254049E-3</v>
      </c>
    </row>
    <row r="76" spans="1:11" x14ac:dyDescent="0.25">
      <c r="A76" s="5" t="s">
        <v>181</v>
      </c>
      <c r="B76" s="6" t="s">
        <v>178</v>
      </c>
      <c r="C76" s="8">
        <v>41.946732792297311</v>
      </c>
      <c r="D76" s="7">
        <v>47.892393924865516</v>
      </c>
      <c r="E76" s="7">
        <v>51.347561293812895</v>
      </c>
      <c r="F76" s="7">
        <v>47.062229336991912</v>
      </c>
      <c r="G76" s="21">
        <f t="shared" si="10"/>
        <v>-2.6532077226797218E-2</v>
      </c>
      <c r="H76" s="21">
        <f t="shared" si="11"/>
        <v>8.7968966943787197E-2</v>
      </c>
      <c r="I76" s="21">
        <f t="shared" si="12"/>
        <v>5.63168338574963E-2</v>
      </c>
      <c r="J76" s="21">
        <f t="shared" si="13"/>
        <v>3.9251241191495423E-2</v>
      </c>
      <c r="K76" s="24">
        <f t="shared" si="14"/>
        <v>3.4960481188199286E-3</v>
      </c>
    </row>
    <row r="77" spans="1:11" x14ac:dyDescent="0.25">
      <c r="A77" s="5" t="s">
        <v>175</v>
      </c>
      <c r="B77" s="6" t="s">
        <v>174</v>
      </c>
      <c r="C77" s="8">
        <v>30.038403290612262</v>
      </c>
      <c r="D77" s="7">
        <v>31.646980107830366</v>
      </c>
      <c r="E77" s="7">
        <v>39.342211190238572</v>
      </c>
      <c r="F77" s="7">
        <v>33.675864862893732</v>
      </c>
      <c r="G77" s="21">
        <f t="shared" si="10"/>
        <v>-0.30289154582009142</v>
      </c>
      <c r="H77" s="21">
        <f t="shared" si="11"/>
        <v>-0.2810772351696873</v>
      </c>
      <c r="I77" s="21">
        <f t="shared" si="12"/>
        <v>-0.1906560133668263</v>
      </c>
      <c r="J77" s="21">
        <f t="shared" si="13"/>
        <v>-0.25820826478553499</v>
      </c>
      <c r="K77" s="24">
        <f t="shared" si="14"/>
        <v>3.5414460410904403E-3</v>
      </c>
    </row>
    <row r="78" spans="1:11" x14ac:dyDescent="0.25">
      <c r="A78" s="5" t="s">
        <v>92</v>
      </c>
      <c r="B78" s="6" t="s">
        <v>178</v>
      </c>
      <c r="C78" s="8">
        <v>49.052032052639909</v>
      </c>
      <c r="D78" s="7">
        <v>52.448070011025663</v>
      </c>
      <c r="E78" s="7">
        <v>52.128255040516663</v>
      </c>
      <c r="F78" s="7">
        <v>51.209452368060738</v>
      </c>
      <c r="G78" s="21">
        <f t="shared" si="10"/>
        <v>0.13836231266279658</v>
      </c>
      <c r="H78" s="21">
        <f t="shared" si="11"/>
        <v>0.1914600184240268</v>
      </c>
      <c r="I78" s="21">
        <f t="shared" si="12"/>
        <v>7.2377186597750748E-2</v>
      </c>
      <c r="J78" s="21">
        <f t="shared" si="13"/>
        <v>0.13406650589485802</v>
      </c>
      <c r="K78" s="24">
        <f t="shared" si="14"/>
        <v>3.5590206757818918E-3</v>
      </c>
    </row>
    <row r="79" spans="1:11" x14ac:dyDescent="0.25">
      <c r="A79" s="5" t="s">
        <v>114</v>
      </c>
      <c r="B79" s="6" t="s">
        <v>174</v>
      </c>
      <c r="C79" s="8">
        <v>43.550924475628086</v>
      </c>
      <c r="D79" s="7">
        <v>49.785575573068769</v>
      </c>
      <c r="E79" s="7">
        <v>52.112807367167726</v>
      </c>
      <c r="F79" s="7">
        <v>48.483102471954858</v>
      </c>
      <c r="G79" s="21">
        <f t="shared" si="10"/>
        <v>1.0696785231563774E-2</v>
      </c>
      <c r="H79" s="21">
        <f t="shared" si="11"/>
        <v>0.13097627380892243</v>
      </c>
      <c r="I79" s="21">
        <f t="shared" si="12"/>
        <v>7.2059398625133234E-2</v>
      </c>
      <c r="J79" s="21">
        <f t="shared" si="13"/>
        <v>7.1244152555206483E-2</v>
      </c>
      <c r="K79" s="24">
        <f t="shared" si="14"/>
        <v>3.6172873127236372E-3</v>
      </c>
    </row>
    <row r="80" spans="1:11" x14ac:dyDescent="0.25">
      <c r="A80" s="5" t="s">
        <v>81</v>
      </c>
      <c r="B80" s="6" t="s">
        <v>174</v>
      </c>
      <c r="C80" s="8">
        <v>42.980275185056897</v>
      </c>
      <c r="D80" s="7">
        <v>39.980668176123601</v>
      </c>
      <c r="E80" s="7">
        <v>49.716873897559893</v>
      </c>
      <c r="F80" s="7">
        <v>44.225939086246797</v>
      </c>
      <c r="G80" s="21">
        <f t="shared" si="10"/>
        <v>-2.5464101866583128E-3</v>
      </c>
      <c r="H80" s="21">
        <f t="shared" si="11"/>
        <v>-9.1761286321590238E-2</v>
      </c>
      <c r="I80" s="21">
        <f t="shared" si="12"/>
        <v>2.2770497789753E-2</v>
      </c>
      <c r="J80" s="21">
        <f t="shared" si="13"/>
        <v>-2.3845732906165183E-2</v>
      </c>
      <c r="K80" s="24">
        <f t="shared" si="14"/>
        <v>3.6196282541641092E-3</v>
      </c>
    </row>
    <row r="81" spans="1:11" x14ac:dyDescent="0.25">
      <c r="A81" s="5" t="s">
        <v>153</v>
      </c>
      <c r="B81" s="6" t="s">
        <v>174</v>
      </c>
      <c r="C81" s="8">
        <v>45.778166759493288</v>
      </c>
      <c r="D81" s="7">
        <v>45.818448705630786</v>
      </c>
      <c r="E81" s="7">
        <v>46.092210415617124</v>
      </c>
      <c r="F81" s="7">
        <v>45.896275293580402</v>
      </c>
      <c r="G81" s="21">
        <f t="shared" si="10"/>
        <v>6.2384932919315031E-2</v>
      </c>
      <c r="H81" s="21">
        <f t="shared" si="11"/>
        <v>4.0855263644497562E-2</v>
      </c>
      <c r="I81" s="21">
        <f t="shared" si="12"/>
        <v>-5.1795712495019033E-2</v>
      </c>
      <c r="J81" s="21">
        <f t="shared" si="13"/>
        <v>1.7148161356264516E-2</v>
      </c>
      <c r="K81" s="24">
        <f t="shared" si="14"/>
        <v>3.6808249709870304E-3</v>
      </c>
    </row>
    <row r="82" spans="1:11" x14ac:dyDescent="0.25">
      <c r="A82" s="5" t="s">
        <v>91</v>
      </c>
      <c r="B82" s="6" t="s">
        <v>186</v>
      </c>
      <c r="C82" s="8">
        <v>42.587701393028894</v>
      </c>
      <c r="D82" s="7">
        <v>47.346426741906591</v>
      </c>
      <c r="E82" s="7">
        <v>46.518943862174758</v>
      </c>
      <c r="F82" s="7">
        <v>45.484357332370081</v>
      </c>
      <c r="G82" s="21">
        <f t="shared" si="10"/>
        <v>-1.1656964654702007E-2</v>
      </c>
      <c r="H82" s="21">
        <f t="shared" si="11"/>
        <v>7.5566259470844777E-2</v>
      </c>
      <c r="I82" s="21">
        <f t="shared" si="12"/>
        <v>-4.3016995223724361E-2</v>
      </c>
      <c r="J82" s="21">
        <f t="shared" si="13"/>
        <v>6.9640998641394697E-3</v>
      </c>
      <c r="K82" s="24">
        <f t="shared" si="14"/>
        <v>3.7755551063504062E-3</v>
      </c>
    </row>
    <row r="83" spans="1:11" x14ac:dyDescent="0.25">
      <c r="A83" s="5" t="s">
        <v>17</v>
      </c>
      <c r="B83" s="6" t="s">
        <v>174</v>
      </c>
      <c r="C83" s="8">
        <v>44.45347359807046</v>
      </c>
      <c r="D83" s="7">
        <v>43.372177601264625</v>
      </c>
      <c r="E83" s="7">
        <v>53.900347649398881</v>
      </c>
      <c r="F83" s="7">
        <v>47.241999616244662</v>
      </c>
      <c r="G83" s="21">
        <f t="shared" si="10"/>
        <v>3.1642459922730473E-2</v>
      </c>
      <c r="H83" s="21">
        <f t="shared" si="11"/>
        <v>-1.4716546995351626E-2</v>
      </c>
      <c r="I83" s="21">
        <f t="shared" si="12"/>
        <v>0.10883249638755157</v>
      </c>
      <c r="J83" s="21">
        <f t="shared" si="13"/>
        <v>4.1919469771643479E-2</v>
      </c>
      <c r="K83" s="24">
        <f t="shared" si="14"/>
        <v>3.8953042287836149E-3</v>
      </c>
    </row>
    <row r="84" spans="1:11" x14ac:dyDescent="0.25">
      <c r="A84" s="5" t="s">
        <v>117</v>
      </c>
      <c r="B84" s="6" t="s">
        <v>174</v>
      </c>
      <c r="C84" s="8">
        <v>35.94391424516332</v>
      </c>
      <c r="D84" s="7">
        <v>42.219493959146106</v>
      </c>
      <c r="E84" s="7">
        <v>43.883193828550034</v>
      </c>
      <c r="F84" s="7">
        <v>40.682200677619825</v>
      </c>
      <c r="G84" s="21">
        <f t="shared" si="10"/>
        <v>-0.16584093188295851</v>
      </c>
      <c r="H84" s="21">
        <f t="shared" si="11"/>
        <v>-4.0902000019397922E-2</v>
      </c>
      <c r="I84" s="21">
        <f t="shared" si="12"/>
        <v>-9.7239378141328228E-2</v>
      </c>
      <c r="J84" s="21">
        <f t="shared" si="13"/>
        <v>-0.10132743668122822</v>
      </c>
      <c r="K84" s="24">
        <f t="shared" si="14"/>
        <v>3.9149683407710967E-3</v>
      </c>
    </row>
    <row r="85" spans="1:11" x14ac:dyDescent="0.25">
      <c r="A85" s="5" t="s">
        <v>155</v>
      </c>
      <c r="B85" s="6" t="s">
        <v>178</v>
      </c>
      <c r="C85" s="8">
        <v>46.298327506354077</v>
      </c>
      <c r="D85" s="7">
        <v>46.287458654621837</v>
      </c>
      <c r="E85" s="7">
        <v>46.481970951675933</v>
      </c>
      <c r="F85" s="7">
        <v>46.35591903755062</v>
      </c>
      <c r="G85" s="21">
        <f t="shared" si="10"/>
        <v>7.445642855312308E-2</v>
      </c>
      <c r="H85" s="21">
        <f t="shared" si="11"/>
        <v>5.1509737724257917E-2</v>
      </c>
      <c r="I85" s="21">
        <f t="shared" si="12"/>
        <v>-4.3777598196339564E-2</v>
      </c>
      <c r="J85" s="21">
        <f t="shared" si="13"/>
        <v>2.7396189360347146E-2</v>
      </c>
      <c r="K85" s="24">
        <f t="shared" si="14"/>
        <v>3.9309186813721595E-3</v>
      </c>
    </row>
    <row r="86" spans="1:11" x14ac:dyDescent="0.25">
      <c r="A86" s="5" t="s">
        <v>57</v>
      </c>
      <c r="B86" s="6" t="s">
        <v>174</v>
      </c>
      <c r="C86" s="8">
        <v>41.035121104663197</v>
      </c>
      <c r="D86" s="7">
        <v>43.840677161980899</v>
      </c>
      <c r="E86" s="7">
        <v>52.307952019812866</v>
      </c>
      <c r="F86" s="7">
        <v>45.727916762152319</v>
      </c>
      <c r="G86" s="21">
        <f t="shared" si="10"/>
        <v>-4.7688069049357296E-2</v>
      </c>
      <c r="H86" s="21">
        <f t="shared" si="11"/>
        <v>-4.0736673788983159E-3</v>
      </c>
      <c r="I86" s="21">
        <f t="shared" si="12"/>
        <v>7.6073894668028524E-2</v>
      </c>
      <c r="J86" s="21">
        <f t="shared" si="13"/>
        <v>8.1040527465909701E-3</v>
      </c>
      <c r="K86" s="24">
        <f t="shared" si="14"/>
        <v>3.9404785663869407E-3</v>
      </c>
    </row>
    <row r="87" spans="1:11" x14ac:dyDescent="0.25">
      <c r="A87" s="5" t="s">
        <v>77</v>
      </c>
      <c r="B87" s="6" t="s">
        <v>174</v>
      </c>
      <c r="C87" s="8">
        <v>47.516896098801467</v>
      </c>
      <c r="D87" s="7">
        <v>43.173969034596894</v>
      </c>
      <c r="E87" s="7">
        <v>51.992589101850783</v>
      </c>
      <c r="F87" s="7">
        <v>47.561151411749712</v>
      </c>
      <c r="G87" s="21">
        <f t="shared" si="10"/>
        <v>0.1027360431376529</v>
      </c>
      <c r="H87" s="21">
        <f t="shared" si="11"/>
        <v>-1.9219240468039737E-2</v>
      </c>
      <c r="I87" s="21">
        <f t="shared" si="12"/>
        <v>6.9586280638773576E-2</v>
      </c>
      <c r="J87" s="21">
        <f t="shared" si="13"/>
        <v>5.1034361102795578E-2</v>
      </c>
      <c r="K87" s="24">
        <f t="shared" si="14"/>
        <v>3.9764030886882832E-3</v>
      </c>
    </row>
    <row r="88" spans="1:11" x14ac:dyDescent="0.25">
      <c r="A88" s="5" t="s">
        <v>1</v>
      </c>
      <c r="B88" s="6" t="s">
        <v>174</v>
      </c>
      <c r="C88" s="8">
        <v>52.268652191675372</v>
      </c>
      <c r="D88" s="7">
        <v>48.691126836611012</v>
      </c>
      <c r="E88" s="7">
        <v>53.499364994671097</v>
      </c>
      <c r="F88" s="7">
        <v>51.486381340985837</v>
      </c>
      <c r="G88" s="21">
        <f t="shared" si="10"/>
        <v>0.21301119033825408</v>
      </c>
      <c r="H88" s="21">
        <f t="shared" si="11"/>
        <v>0.10611374004114059</v>
      </c>
      <c r="I88" s="21">
        <f t="shared" si="12"/>
        <v>0.10058352179944657</v>
      </c>
      <c r="J88" s="21">
        <f t="shared" si="13"/>
        <v>0.13990281739294708</v>
      </c>
      <c r="K88" s="24">
        <f t="shared" si="14"/>
        <v>4.0162714744827709E-3</v>
      </c>
    </row>
    <row r="89" spans="1:11" x14ac:dyDescent="0.25">
      <c r="A89" s="5" t="s">
        <v>31</v>
      </c>
      <c r="B89" s="6" t="s">
        <v>174</v>
      </c>
      <c r="C89" s="8">
        <v>49.533162764706994</v>
      </c>
      <c r="D89" s="7">
        <v>45.416971763765524</v>
      </c>
      <c r="E89" s="7">
        <v>54.998135756737803</v>
      </c>
      <c r="F89" s="7">
        <v>49.982756761736773</v>
      </c>
      <c r="G89" s="21">
        <f t="shared" si="10"/>
        <v>0.14952802888621466</v>
      </c>
      <c r="H89" s="21">
        <f t="shared" si="11"/>
        <v>3.173493329771742E-2</v>
      </c>
      <c r="I89" s="21">
        <f t="shared" si="12"/>
        <v>0.13141608222048556</v>
      </c>
      <c r="J89" s="21">
        <f t="shared" si="13"/>
        <v>0.10422634813480587</v>
      </c>
      <c r="K89" s="24">
        <f t="shared" si="14"/>
        <v>4.0232645718176925E-3</v>
      </c>
    </row>
    <row r="90" spans="1:11" x14ac:dyDescent="0.25">
      <c r="A90" s="5" t="s">
        <v>50</v>
      </c>
      <c r="B90" s="6" t="s">
        <v>174</v>
      </c>
      <c r="C90" s="8">
        <v>43.484923051346691</v>
      </c>
      <c r="D90" s="7">
        <v>46.528271847200422</v>
      </c>
      <c r="E90" s="7">
        <v>55.194997384637269</v>
      </c>
      <c r="F90" s="7">
        <v>48.402730761061463</v>
      </c>
      <c r="G90" s="21">
        <f t="shared" si="10"/>
        <v>9.1650742944230038E-3</v>
      </c>
      <c r="H90" s="21">
        <f t="shared" si="11"/>
        <v>5.6980278219000875E-2</v>
      </c>
      <c r="I90" s="21">
        <f t="shared" si="12"/>
        <v>0.13546589970453135</v>
      </c>
      <c r="J90" s="21">
        <f t="shared" si="13"/>
        <v>6.7203750739318405E-2</v>
      </c>
      <c r="K90" s="24">
        <f t="shared" si="14"/>
        <v>4.0663641675989333E-3</v>
      </c>
    </row>
    <row r="91" spans="1:11" x14ac:dyDescent="0.25">
      <c r="A91" s="5" t="s">
        <v>169</v>
      </c>
      <c r="B91" s="6" t="s">
        <v>174</v>
      </c>
      <c r="C91" s="8">
        <v>51.919705781294702</v>
      </c>
      <c r="D91" s="7">
        <v>48.240544576632601</v>
      </c>
      <c r="E91" s="7">
        <v>58.732450926159835</v>
      </c>
      <c r="F91" s="7">
        <v>52.964233761362379</v>
      </c>
      <c r="G91" s="21">
        <f t="shared" si="10"/>
        <v>0.20491310701542581</v>
      </c>
      <c r="H91" s="21">
        <f t="shared" si="11"/>
        <v>9.5877886793107631E-2</v>
      </c>
      <c r="I91" s="21">
        <f t="shared" si="12"/>
        <v>0.20823803592182341</v>
      </c>
      <c r="J91" s="21">
        <f t="shared" si="13"/>
        <v>0.16967634324345229</v>
      </c>
      <c r="K91" s="24">
        <f t="shared" si="14"/>
        <v>4.0874229188982009E-3</v>
      </c>
    </row>
    <row r="92" spans="1:11" x14ac:dyDescent="0.25">
      <c r="A92" s="5" t="s">
        <v>164</v>
      </c>
      <c r="B92" s="6" t="s">
        <v>174</v>
      </c>
      <c r="C92" s="8">
        <v>43.026619131461509</v>
      </c>
      <c r="D92" s="7">
        <v>44.073645113799458</v>
      </c>
      <c r="E92" s="7">
        <v>54.103226975651125</v>
      </c>
      <c r="F92" s="7">
        <v>47.0678304069707</v>
      </c>
      <c r="G92" s="21">
        <f t="shared" si="10"/>
        <v>-1.4708950693547202E-3</v>
      </c>
      <c r="H92" s="21">
        <f t="shared" si="11"/>
        <v>1.2186531985337275E-3</v>
      </c>
      <c r="I92" s="21">
        <f t="shared" si="12"/>
        <v>0.11300610935303695</v>
      </c>
      <c r="J92" s="21">
        <f t="shared" si="13"/>
        <v>3.7584622494071983E-2</v>
      </c>
      <c r="K92" s="24">
        <f t="shared" si="14"/>
        <v>4.2681089274840944E-3</v>
      </c>
    </row>
    <row r="93" spans="1:11" x14ac:dyDescent="0.25">
      <c r="A93" s="5" t="s">
        <v>168</v>
      </c>
      <c r="B93" s="6" t="s">
        <v>178</v>
      </c>
      <c r="C93" s="8">
        <v>43.775468024200279</v>
      </c>
      <c r="D93" s="7">
        <v>39.681522560408176</v>
      </c>
      <c r="E93" s="7">
        <v>49.394096654680183</v>
      </c>
      <c r="F93" s="7">
        <v>44.283695746429544</v>
      </c>
      <c r="G93" s="21">
        <f t="shared" si="10"/>
        <v>1.5907821401723733E-2</v>
      </c>
      <c r="H93" s="21">
        <f t="shared" si="11"/>
        <v>-9.8556961371917912E-2</v>
      </c>
      <c r="I93" s="21">
        <f t="shared" si="12"/>
        <v>1.6130357018724208E-2</v>
      </c>
      <c r="J93" s="21">
        <f t="shared" si="13"/>
        <v>-2.2172927650489994E-2</v>
      </c>
      <c r="K93" s="24">
        <f t="shared" si="14"/>
        <v>4.3759028361923863E-3</v>
      </c>
    </row>
    <row r="94" spans="1:11" x14ac:dyDescent="0.25">
      <c r="A94" s="5" t="s">
        <v>138</v>
      </c>
      <c r="B94" s="6" t="s">
        <v>174</v>
      </c>
      <c r="C94" s="8">
        <v>43.025404284228777</v>
      </c>
      <c r="D94" s="7">
        <v>38.372528644153292</v>
      </c>
      <c r="E94" s="7">
        <v>43.529782454572079</v>
      </c>
      <c r="F94" s="7">
        <v>41.642571794318052</v>
      </c>
      <c r="G94" s="21">
        <f t="shared" si="10"/>
        <v>-1.4990883214487357E-3</v>
      </c>
      <c r="H94" s="21">
        <f t="shared" si="11"/>
        <v>-0.12829330658443233</v>
      </c>
      <c r="I94" s="21">
        <f t="shared" si="12"/>
        <v>-0.1045097211567151</v>
      </c>
      <c r="J94" s="21">
        <f t="shared" si="13"/>
        <v>-7.8100705354198718E-2</v>
      </c>
      <c r="K94" s="24">
        <f t="shared" si="14"/>
        <v>4.5422705329734511E-3</v>
      </c>
    </row>
    <row r="95" spans="1:11" x14ac:dyDescent="0.25">
      <c r="A95" s="5" t="s">
        <v>69</v>
      </c>
      <c r="B95" s="6" t="s">
        <v>178</v>
      </c>
      <c r="C95" s="8">
        <v>45.295844005900932</v>
      </c>
      <c r="D95" s="7">
        <v>42.099270092330912</v>
      </c>
      <c r="E95" s="7">
        <v>44.67431121458371</v>
      </c>
      <c r="F95" s="7">
        <v>44.023141770938516</v>
      </c>
      <c r="G95" s="21">
        <f t="shared" si="10"/>
        <v>5.1191552701344359E-2</v>
      </c>
      <c r="H95" s="21">
        <f t="shared" si="11"/>
        <v>-4.3633119211019797E-2</v>
      </c>
      <c r="I95" s="21">
        <f t="shared" si="12"/>
        <v>-8.0964591347794476E-2</v>
      </c>
      <c r="J95" s="21">
        <f t="shared" si="13"/>
        <v>-2.4468719285823306E-2</v>
      </c>
      <c r="K95" s="24">
        <f t="shared" si="14"/>
        <v>4.6417672708538374E-3</v>
      </c>
    </row>
    <row r="96" spans="1:11" x14ac:dyDescent="0.25">
      <c r="A96" s="5" t="s">
        <v>125</v>
      </c>
      <c r="B96" s="6" t="s">
        <v>174</v>
      </c>
      <c r="C96" s="8">
        <v>40.439681119787593</v>
      </c>
      <c r="D96" s="7">
        <v>42.939583475269096</v>
      </c>
      <c r="E96" s="7">
        <v>52.053449044601692</v>
      </c>
      <c r="F96" s="7">
        <v>45.144237879886134</v>
      </c>
      <c r="G96" s="21">
        <f t="shared" si="10"/>
        <v>-6.1506588076407749E-2</v>
      </c>
      <c r="H96" s="21">
        <f t="shared" si="11"/>
        <v>-2.454376475990248E-2</v>
      </c>
      <c r="I96" s="21">
        <f t="shared" si="12"/>
        <v>7.0838285221182726E-2</v>
      </c>
      <c r="J96" s="21">
        <f t="shared" si="13"/>
        <v>-5.0706892050425001E-3</v>
      </c>
      <c r="K96" s="24">
        <f t="shared" si="14"/>
        <v>4.6631918757127832E-3</v>
      </c>
    </row>
    <row r="97" spans="1:11" x14ac:dyDescent="0.25">
      <c r="A97" s="5" t="s">
        <v>68</v>
      </c>
      <c r="B97" s="6" t="s">
        <v>174</v>
      </c>
      <c r="C97" s="8">
        <v>47.519695053140524</v>
      </c>
      <c r="D97" s="7">
        <v>42.860654206441353</v>
      </c>
      <c r="E97" s="7">
        <v>52.364538236487057</v>
      </c>
      <c r="F97" s="7">
        <v>47.581629165356311</v>
      </c>
      <c r="G97" s="21">
        <f t="shared" si="10"/>
        <v>0.10280099914459317</v>
      </c>
      <c r="H97" s="21">
        <f t="shared" si="11"/>
        <v>-2.6336796764167423E-2</v>
      </c>
      <c r="I97" s="21">
        <f t="shared" si="12"/>
        <v>7.7237980590147248E-2</v>
      </c>
      <c r="J97" s="21">
        <f t="shared" si="13"/>
        <v>5.1234060990191004E-2</v>
      </c>
      <c r="K97" s="24">
        <f t="shared" si="14"/>
        <v>4.6762954589639168E-3</v>
      </c>
    </row>
    <row r="98" spans="1:11" x14ac:dyDescent="0.25">
      <c r="A98" s="5" t="s">
        <v>86</v>
      </c>
      <c r="B98" s="6" t="s">
        <v>178</v>
      </c>
      <c r="C98" s="8">
        <v>36.44930768147087</v>
      </c>
      <c r="D98" s="7">
        <v>43.163837268438463</v>
      </c>
      <c r="E98" s="7">
        <v>45.68511448693333</v>
      </c>
      <c r="F98" s="7">
        <v>41.76608647894755</v>
      </c>
      <c r="G98" s="21">
        <f t="shared" si="10"/>
        <v>-0.15411214477904694</v>
      </c>
      <c r="H98" s="21">
        <f t="shared" si="11"/>
        <v>-1.9449403261279863E-2</v>
      </c>
      <c r="I98" s="21">
        <f t="shared" si="12"/>
        <v>-6.0170448736199748E-2</v>
      </c>
      <c r="J98" s="21">
        <f t="shared" si="13"/>
        <v>-7.7910665592175521E-2</v>
      </c>
      <c r="K98" s="24">
        <f t="shared" si="14"/>
        <v>4.769549958843022E-3</v>
      </c>
    </row>
    <row r="99" spans="1:11" x14ac:dyDescent="0.25">
      <c r="A99" s="5" t="s">
        <v>177</v>
      </c>
      <c r="B99" s="6" t="s">
        <v>174</v>
      </c>
      <c r="C99" s="8">
        <v>32.858410954229832</v>
      </c>
      <c r="D99" s="7">
        <v>39.739080858655996</v>
      </c>
      <c r="E99" s="7">
        <v>40.117029298964141</v>
      </c>
      <c r="F99" s="7">
        <v>37.571507037283325</v>
      </c>
      <c r="G99" s="21">
        <f t="shared" si="10"/>
        <v>-0.2374469493100527</v>
      </c>
      <c r="H99" s="21">
        <f t="shared" si="11"/>
        <v>-9.7249412570286395E-2</v>
      </c>
      <c r="I99" s="21">
        <f t="shared" si="12"/>
        <v>-0.17471653365636408</v>
      </c>
      <c r="J99" s="21">
        <f t="shared" si="13"/>
        <v>-0.16980429851223441</v>
      </c>
      <c r="K99" s="24">
        <f t="shared" si="14"/>
        <v>4.9319348675579341E-3</v>
      </c>
    </row>
    <row r="100" spans="1:11" x14ac:dyDescent="0.25">
      <c r="A100" s="5" t="s">
        <v>5</v>
      </c>
      <c r="B100" s="6" t="s">
        <v>174</v>
      </c>
      <c r="C100" s="8">
        <v>47.589885493834899</v>
      </c>
      <c r="D100" s="7">
        <v>51.819513138799003</v>
      </c>
      <c r="E100" s="7">
        <v>60.568757952129886</v>
      </c>
      <c r="F100" s="7">
        <v>53.32605219492126</v>
      </c>
      <c r="G100" s="21">
        <f t="shared" ref="G100:G131" si="15">(C100-43.09)/43.09</f>
        <v>0.10442992559375482</v>
      </c>
      <c r="H100" s="21">
        <f t="shared" ref="H100:H131" si="16">(D100-44.02)/44.02</f>
        <v>0.17718112537026351</v>
      </c>
      <c r="I100" s="21">
        <f t="shared" ref="I100:I131" si="17">(E100-48.61)/48.61</f>
        <v>0.24601435820057369</v>
      </c>
      <c r="J100" s="21">
        <f t="shared" ref="J100:J131" si="18">AVERAGE(G100:I100)</f>
        <v>0.17587513638819732</v>
      </c>
      <c r="K100" s="24">
        <f t="shared" ref="K100:K131" si="19">VAR(G100:I100)</f>
        <v>5.0128170945646713E-3</v>
      </c>
    </row>
    <row r="101" spans="1:11" x14ac:dyDescent="0.25">
      <c r="A101" s="5" t="s">
        <v>21</v>
      </c>
      <c r="B101" s="6" t="s">
        <v>174</v>
      </c>
      <c r="C101" s="8">
        <v>39.799383191889881</v>
      </c>
      <c r="D101" s="7">
        <v>40.861445120576619</v>
      </c>
      <c r="E101" s="7">
        <v>38.975149338912459</v>
      </c>
      <c r="F101" s="7">
        <v>39.878659217126319</v>
      </c>
      <c r="G101" s="21">
        <f t="shared" si="15"/>
        <v>-7.6366136182643832E-2</v>
      </c>
      <c r="H101" s="21">
        <f t="shared" si="16"/>
        <v>-7.1752723294488507E-2</v>
      </c>
      <c r="I101" s="21">
        <f t="shared" si="17"/>
        <v>-0.19820717262060358</v>
      </c>
      <c r="J101" s="21">
        <f t="shared" si="18"/>
        <v>-0.11544201069924531</v>
      </c>
      <c r="K101" s="24">
        <f t="shared" si="19"/>
        <v>5.1428749155206371E-3</v>
      </c>
    </row>
    <row r="102" spans="1:11" x14ac:dyDescent="0.25">
      <c r="A102" s="5" t="s">
        <v>167</v>
      </c>
      <c r="B102" s="6" t="s">
        <v>186</v>
      </c>
      <c r="C102" s="8">
        <v>42.264615646094121</v>
      </c>
      <c r="D102" s="7">
        <v>37.171052365841341</v>
      </c>
      <c r="E102" s="7">
        <v>46.31355000433657</v>
      </c>
      <c r="F102" s="7">
        <v>41.916406005424015</v>
      </c>
      <c r="G102" s="21">
        <f t="shared" si="15"/>
        <v>-1.9154893337337713E-2</v>
      </c>
      <c r="H102" s="21">
        <f t="shared" si="16"/>
        <v>-0.15558717933118268</v>
      </c>
      <c r="I102" s="21">
        <f t="shared" si="17"/>
        <v>-4.7242336878490637E-2</v>
      </c>
      <c r="J102" s="21">
        <f t="shared" si="18"/>
        <v>-7.3994803182337018E-2</v>
      </c>
      <c r="K102" s="24">
        <f t="shared" si="19"/>
        <v>5.1902130053804018E-3</v>
      </c>
    </row>
    <row r="103" spans="1:11" x14ac:dyDescent="0.25">
      <c r="A103" s="5" t="s">
        <v>150</v>
      </c>
      <c r="B103" s="6" t="s">
        <v>178</v>
      </c>
      <c r="C103" s="8">
        <v>48.52352722931991</v>
      </c>
      <c r="D103" s="7">
        <v>45.045402425416952</v>
      </c>
      <c r="E103" s="7">
        <v>47.904797461620305</v>
      </c>
      <c r="F103" s="7">
        <v>47.157909038785725</v>
      </c>
      <c r="G103" s="21">
        <f t="shared" si="15"/>
        <v>0.12609717403852186</v>
      </c>
      <c r="H103" s="21">
        <f t="shared" si="16"/>
        <v>2.3294012390207845E-2</v>
      </c>
      <c r="I103" s="21">
        <f t="shared" si="17"/>
        <v>-1.4507355243359278E-2</v>
      </c>
      <c r="J103" s="21">
        <f t="shared" si="18"/>
        <v>4.4961277061790143E-2</v>
      </c>
      <c r="K103" s="24">
        <f t="shared" si="19"/>
        <v>5.294511182406144E-3</v>
      </c>
    </row>
    <row r="104" spans="1:11" x14ac:dyDescent="0.25">
      <c r="A104" s="5" t="s">
        <v>156</v>
      </c>
      <c r="B104" s="6" t="s">
        <v>174</v>
      </c>
      <c r="C104" s="8">
        <v>46.522323351242605</v>
      </c>
      <c r="D104" s="7">
        <v>44.436878145800868</v>
      </c>
      <c r="E104" s="7">
        <v>45.345864064294432</v>
      </c>
      <c r="F104" s="7">
        <v>45.435021853779297</v>
      </c>
      <c r="G104" s="21">
        <f t="shared" si="15"/>
        <v>7.9654754032086356E-2</v>
      </c>
      <c r="H104" s="21">
        <f t="shared" si="16"/>
        <v>9.4701986778933482E-3</v>
      </c>
      <c r="I104" s="21">
        <f t="shared" si="17"/>
        <v>-6.7149474093922398E-2</v>
      </c>
      <c r="J104" s="21">
        <f t="shared" si="18"/>
        <v>7.32515953868577E-3</v>
      </c>
      <c r="K104" s="24">
        <f t="shared" si="19"/>
        <v>5.391321243599854E-3</v>
      </c>
    </row>
    <row r="105" spans="1:11" x14ac:dyDescent="0.25">
      <c r="A105" s="5" t="s">
        <v>115</v>
      </c>
      <c r="B105" s="6" t="s">
        <v>185</v>
      </c>
      <c r="C105" s="8">
        <v>40.02486381563493</v>
      </c>
      <c r="D105" s="7">
        <v>47.142403003618611</v>
      </c>
      <c r="E105" s="7">
        <v>50.172952676417061</v>
      </c>
      <c r="F105" s="7">
        <v>45.780073165223534</v>
      </c>
      <c r="G105" s="21">
        <f t="shared" si="15"/>
        <v>-7.113335308343173E-2</v>
      </c>
      <c r="H105" s="21">
        <f t="shared" si="16"/>
        <v>7.0931463053580363E-2</v>
      </c>
      <c r="I105" s="21">
        <f t="shared" si="17"/>
        <v>3.2152904266962809E-2</v>
      </c>
      <c r="J105" s="21">
        <f t="shared" si="18"/>
        <v>1.0650338079037147E-2</v>
      </c>
      <c r="K105" s="24">
        <f t="shared" si="19"/>
        <v>5.3923732605103561E-3</v>
      </c>
    </row>
    <row r="106" spans="1:11" x14ac:dyDescent="0.25">
      <c r="A106" s="5" t="s">
        <v>123</v>
      </c>
      <c r="B106" s="6" t="s">
        <v>178</v>
      </c>
      <c r="C106" s="8">
        <v>40.468671284687524</v>
      </c>
      <c r="D106" s="7">
        <v>40.305458477194087</v>
      </c>
      <c r="E106" s="7">
        <v>38.936276816602664</v>
      </c>
      <c r="F106" s="7">
        <v>39.903468859494758</v>
      </c>
      <c r="G106" s="21">
        <f t="shared" si="15"/>
        <v>-6.0833806342828485E-2</v>
      </c>
      <c r="H106" s="21">
        <f t="shared" si="16"/>
        <v>-8.4383042317262971E-2</v>
      </c>
      <c r="I106" s="21">
        <f t="shared" si="17"/>
        <v>-0.19900685421512726</v>
      </c>
      <c r="J106" s="21">
        <f t="shared" si="18"/>
        <v>-0.11474123429173959</v>
      </c>
      <c r="K106" s="24">
        <f t="shared" si="19"/>
        <v>5.4641626545495203E-3</v>
      </c>
    </row>
    <row r="107" spans="1:11" x14ac:dyDescent="0.25">
      <c r="A107" s="5" t="s">
        <v>29</v>
      </c>
      <c r="B107" s="6" t="s">
        <v>174</v>
      </c>
      <c r="C107" s="8">
        <v>44.371904938803617</v>
      </c>
      <c r="D107" s="7">
        <v>38.747319262969491</v>
      </c>
      <c r="E107" s="7">
        <v>46.829126682668665</v>
      </c>
      <c r="F107" s="7">
        <v>43.316116961480589</v>
      </c>
      <c r="G107" s="21">
        <f t="shared" si="15"/>
        <v>2.9749476416885898E-2</v>
      </c>
      <c r="H107" s="21">
        <f t="shared" si="16"/>
        <v>-0.11977920801977537</v>
      </c>
      <c r="I107" s="21">
        <f t="shared" si="17"/>
        <v>-3.663594563528768E-2</v>
      </c>
      <c r="J107" s="21">
        <f t="shared" si="18"/>
        <v>-4.2221892412725719E-2</v>
      </c>
      <c r="K107" s="24">
        <f t="shared" si="19"/>
        <v>5.6131089683899363E-3</v>
      </c>
    </row>
    <row r="108" spans="1:11" x14ac:dyDescent="0.25">
      <c r="A108" s="5" t="s">
        <v>42</v>
      </c>
      <c r="B108" s="6" t="s">
        <v>174</v>
      </c>
      <c r="C108" s="8">
        <v>40.862031557917419</v>
      </c>
      <c r="D108" s="7">
        <v>47.528191257388123</v>
      </c>
      <c r="E108" s="7">
        <v>46.199606898649748</v>
      </c>
      <c r="F108" s="7">
        <v>44.86327657131843</v>
      </c>
      <c r="G108" s="21">
        <f t="shared" si="15"/>
        <v>-5.1704999816258632E-2</v>
      </c>
      <c r="H108" s="21">
        <f t="shared" si="16"/>
        <v>7.9695394306863232E-2</v>
      </c>
      <c r="I108" s="21">
        <f t="shared" si="17"/>
        <v>-4.9586362916071831E-2</v>
      </c>
      <c r="J108" s="21">
        <f t="shared" si="18"/>
        <v>-7.19865614182241E-3</v>
      </c>
      <c r="K108" s="24">
        <f t="shared" si="19"/>
        <v>5.664054158112752E-3</v>
      </c>
    </row>
    <row r="109" spans="1:11" x14ac:dyDescent="0.25">
      <c r="A109" s="5" t="s">
        <v>26</v>
      </c>
      <c r="B109" s="6" t="s">
        <v>186</v>
      </c>
      <c r="C109" s="8">
        <v>43.591758451808396</v>
      </c>
      <c r="D109" s="7">
        <v>37.962889776343644</v>
      </c>
      <c r="E109" s="7">
        <v>46.491775039751815</v>
      </c>
      <c r="F109" s="7">
        <v>42.68214108930129</v>
      </c>
      <c r="G109" s="21">
        <f t="shared" si="15"/>
        <v>1.1644429143847577E-2</v>
      </c>
      <c r="H109" s="21">
        <f t="shared" si="16"/>
        <v>-0.13759905096902222</v>
      </c>
      <c r="I109" s="21">
        <f t="shared" si="17"/>
        <v>-4.3575909488750973E-2</v>
      </c>
      <c r="J109" s="21">
        <f t="shared" si="18"/>
        <v>-5.6510177104641873E-2</v>
      </c>
      <c r="K109" s="24">
        <f t="shared" si="19"/>
        <v>5.6938755481197546E-3</v>
      </c>
    </row>
    <row r="110" spans="1:11" x14ac:dyDescent="0.25">
      <c r="A110" s="5" t="s">
        <v>104</v>
      </c>
      <c r="B110" s="6" t="s">
        <v>174</v>
      </c>
      <c r="C110" s="8">
        <v>39.559660816572901</v>
      </c>
      <c r="D110" s="7">
        <v>45.178018686890724</v>
      </c>
      <c r="E110" s="7">
        <v>51.6931628038203</v>
      </c>
      <c r="F110" s="7">
        <v>45.476947435761303</v>
      </c>
      <c r="G110" s="21">
        <f t="shared" si="15"/>
        <v>-8.192943103799262E-2</v>
      </c>
      <c r="H110" s="21">
        <f t="shared" si="16"/>
        <v>2.6306648952537946E-2</v>
      </c>
      <c r="I110" s="21">
        <f t="shared" si="17"/>
        <v>6.3426513141746577E-2</v>
      </c>
      <c r="J110" s="21">
        <f t="shared" si="18"/>
        <v>2.6012436854306342E-3</v>
      </c>
      <c r="K110" s="24">
        <f t="shared" si="19"/>
        <v>5.7035473062542136E-3</v>
      </c>
    </row>
    <row r="111" spans="1:11" x14ac:dyDescent="0.25">
      <c r="A111" s="5" t="s">
        <v>18</v>
      </c>
      <c r="B111" s="6" t="s">
        <v>174</v>
      </c>
      <c r="C111" s="8">
        <v>40.603174603174601</v>
      </c>
      <c r="D111" s="7">
        <v>37.533123565220095</v>
      </c>
      <c r="E111" s="7">
        <v>48.783745337252221</v>
      </c>
      <c r="F111" s="7">
        <v>42.30668116854897</v>
      </c>
      <c r="G111" s="21">
        <f t="shared" si="15"/>
        <v>-5.7712355461253244E-2</v>
      </c>
      <c r="H111" s="21">
        <f t="shared" si="16"/>
        <v>-0.14736202714175167</v>
      </c>
      <c r="I111" s="21">
        <f t="shared" si="17"/>
        <v>3.5742714925369487E-3</v>
      </c>
      <c r="J111" s="21">
        <f t="shared" si="18"/>
        <v>-6.7166703703489331E-2</v>
      </c>
      <c r="K111" s="24">
        <f t="shared" si="19"/>
        <v>5.7624800868688944E-3</v>
      </c>
    </row>
    <row r="112" spans="1:11" x14ac:dyDescent="0.25">
      <c r="A112" s="5" t="s">
        <v>135</v>
      </c>
      <c r="B112" s="6" t="s">
        <v>185</v>
      </c>
      <c r="C112" s="8">
        <v>41.137369043385831</v>
      </c>
      <c r="D112" s="7">
        <v>37.406676056091683</v>
      </c>
      <c r="E112" s="7">
        <v>48.492359695871173</v>
      </c>
      <c r="F112" s="7">
        <v>42.345468265116232</v>
      </c>
      <c r="G112" s="21">
        <f t="shared" si="15"/>
        <v>-4.5315176528525687E-2</v>
      </c>
      <c r="H112" s="21">
        <f t="shared" si="16"/>
        <v>-0.15023452848496863</v>
      </c>
      <c r="I112" s="21">
        <f t="shared" si="17"/>
        <v>-2.4200844297228297E-3</v>
      </c>
      <c r="J112" s="21">
        <f t="shared" si="18"/>
        <v>-6.5989929814405712E-2</v>
      </c>
      <c r="K112" s="24">
        <f t="shared" si="19"/>
        <v>5.7828615354143537E-3</v>
      </c>
    </row>
    <row r="113" spans="1:11" x14ac:dyDescent="0.25">
      <c r="A113" s="5" t="s">
        <v>90</v>
      </c>
      <c r="B113" s="6" t="s">
        <v>174</v>
      </c>
      <c r="C113" s="8">
        <v>49.751167923818571</v>
      </c>
      <c r="D113" s="7">
        <v>46.24453519736818</v>
      </c>
      <c r="E113" s="7">
        <v>48.896996827404799</v>
      </c>
      <c r="F113" s="7">
        <v>48.297566649530516</v>
      </c>
      <c r="G113" s="21">
        <f t="shared" si="15"/>
        <v>0.15458732707863929</v>
      </c>
      <c r="H113" s="21">
        <f t="shared" si="16"/>
        <v>5.0534647827536944E-2</v>
      </c>
      <c r="I113" s="21">
        <f t="shared" si="17"/>
        <v>5.9040696853486759E-3</v>
      </c>
      <c r="J113" s="21">
        <f t="shared" si="18"/>
        <v>7.0342014863841631E-2</v>
      </c>
      <c r="K113" s="24">
        <f t="shared" si="19"/>
        <v>5.8209265989530457E-3</v>
      </c>
    </row>
    <row r="114" spans="1:11" x14ac:dyDescent="0.25">
      <c r="A114" s="5" t="s">
        <v>54</v>
      </c>
      <c r="B114" s="6" t="s">
        <v>185</v>
      </c>
      <c r="C114" s="8">
        <v>47.273006044173044</v>
      </c>
      <c r="D114" s="7">
        <v>44.584883121204776</v>
      </c>
      <c r="E114" s="7">
        <v>45.717779852747057</v>
      </c>
      <c r="F114" s="7">
        <v>45.858556339374957</v>
      </c>
      <c r="G114" s="21">
        <f t="shared" si="15"/>
        <v>9.707602794553355E-2</v>
      </c>
      <c r="H114" s="21">
        <f t="shared" si="16"/>
        <v>1.2832419836546398E-2</v>
      </c>
      <c r="I114" s="21">
        <f t="shared" si="17"/>
        <v>-5.9498460136863655E-2</v>
      </c>
      <c r="J114" s="21">
        <f t="shared" si="18"/>
        <v>1.6803329215072098E-2</v>
      </c>
      <c r="K114" s="24">
        <f t="shared" si="19"/>
        <v>6.1407186705355341E-3</v>
      </c>
    </row>
    <row r="115" spans="1:11" x14ac:dyDescent="0.25">
      <c r="A115" s="5" t="s">
        <v>60</v>
      </c>
      <c r="B115" s="6" t="s">
        <v>185</v>
      </c>
      <c r="C115" s="8">
        <v>40.245279110226484</v>
      </c>
      <c r="D115" s="7">
        <v>46.495303843343123</v>
      </c>
      <c r="E115" s="7">
        <v>44.052677391713402</v>
      </c>
      <c r="F115" s="7">
        <v>43.59775344842766</v>
      </c>
      <c r="G115" s="21">
        <f t="shared" si="15"/>
        <v>-6.6018122296902279E-2</v>
      </c>
      <c r="H115" s="21">
        <f t="shared" si="16"/>
        <v>5.6231345827876415E-2</v>
      </c>
      <c r="I115" s="21">
        <f t="shared" si="17"/>
        <v>-9.3752779433997069E-2</v>
      </c>
      <c r="J115" s="21">
        <f t="shared" si="18"/>
        <v>-3.4513185301007644E-2</v>
      </c>
      <c r="K115" s="24">
        <f t="shared" si="19"/>
        <v>6.3682302489788062E-3</v>
      </c>
    </row>
    <row r="116" spans="1:11" x14ac:dyDescent="0.25">
      <c r="A116" s="5" t="s">
        <v>166</v>
      </c>
      <c r="B116" s="6" t="s">
        <v>178</v>
      </c>
      <c r="C116" s="8">
        <v>45.021343150943665</v>
      </c>
      <c r="D116" s="7">
        <v>44.615494396543696</v>
      </c>
      <c r="E116" s="7">
        <v>43.420893664845281</v>
      </c>
      <c r="F116" s="7">
        <v>44.352577070777549</v>
      </c>
      <c r="G116" s="21">
        <f t="shared" si="15"/>
        <v>4.4821145299226296E-2</v>
      </c>
      <c r="H116" s="21">
        <f t="shared" si="16"/>
        <v>1.3527814551197012E-2</v>
      </c>
      <c r="I116" s="21">
        <f t="shared" si="17"/>
        <v>-0.10674977031793291</v>
      </c>
      <c r="J116" s="21">
        <f t="shared" si="18"/>
        <v>-1.6133603489169868E-2</v>
      </c>
      <c r="K116" s="24">
        <f t="shared" si="19"/>
        <v>6.4032854053800506E-3</v>
      </c>
    </row>
    <row r="117" spans="1:11" x14ac:dyDescent="0.25">
      <c r="A117" s="5" t="s">
        <v>27</v>
      </c>
      <c r="B117" s="6" t="s">
        <v>174</v>
      </c>
      <c r="C117" s="8">
        <v>53.326080849826909</v>
      </c>
      <c r="D117" s="7">
        <v>47.428746574394353</v>
      </c>
      <c r="E117" s="7">
        <v>56.313307777253009</v>
      </c>
      <c r="F117" s="7">
        <v>52.356045067158085</v>
      </c>
      <c r="G117" s="21">
        <f t="shared" si="15"/>
        <v>0.23755119168779076</v>
      </c>
      <c r="H117" s="21">
        <f t="shared" si="16"/>
        <v>7.7436314729539976E-2</v>
      </c>
      <c r="I117" s="21">
        <f t="shared" si="17"/>
        <v>0.15847166791304276</v>
      </c>
      <c r="J117" s="21">
        <f t="shared" si="18"/>
        <v>0.15781972477679118</v>
      </c>
      <c r="K117" s="24">
        <f t="shared" si="19"/>
        <v>6.4095122282286227E-3</v>
      </c>
    </row>
    <row r="118" spans="1:11" x14ac:dyDescent="0.25">
      <c r="A118" s="5" t="s">
        <v>10</v>
      </c>
      <c r="B118" s="6" t="s">
        <v>185</v>
      </c>
      <c r="C118" s="8">
        <v>52.135973946355705</v>
      </c>
      <c r="D118" s="7">
        <v>47.11495330641479</v>
      </c>
      <c r="E118" s="7">
        <v>52.00567332819908</v>
      </c>
      <c r="F118" s="7">
        <v>50.418866860323192</v>
      </c>
      <c r="G118" s="21">
        <f t="shared" si="15"/>
        <v>0.20993209436889534</v>
      </c>
      <c r="H118" s="21">
        <f t="shared" si="16"/>
        <v>7.030788974136272E-2</v>
      </c>
      <c r="I118" s="21">
        <f t="shared" si="17"/>
        <v>6.9855448018907237E-2</v>
      </c>
      <c r="J118" s="21">
        <f t="shared" si="18"/>
        <v>0.11669847737638844</v>
      </c>
      <c r="K118" s="24">
        <f t="shared" si="19"/>
        <v>6.5194316790071587E-3</v>
      </c>
    </row>
    <row r="119" spans="1:11" x14ac:dyDescent="0.25">
      <c r="A119" s="5" t="s">
        <v>102</v>
      </c>
      <c r="B119" s="6" t="s">
        <v>174</v>
      </c>
      <c r="C119" s="8">
        <v>39.860581662235703</v>
      </c>
      <c r="D119" s="7">
        <v>44.001781133519998</v>
      </c>
      <c r="E119" s="7">
        <v>52.810048479142537</v>
      </c>
      <c r="F119" s="7">
        <v>45.557470424966084</v>
      </c>
      <c r="G119" s="21">
        <f t="shared" si="15"/>
        <v>-7.4945888553360429E-2</v>
      </c>
      <c r="H119" s="21">
        <f t="shared" si="16"/>
        <v>-4.1387702135404694E-4</v>
      </c>
      <c r="I119" s="21">
        <f t="shared" si="17"/>
        <v>8.640297221029701E-2</v>
      </c>
      <c r="J119" s="21">
        <f t="shared" si="18"/>
        <v>3.6810688785275103E-3</v>
      </c>
      <c r="K119" s="24">
        <f t="shared" si="19"/>
        <v>6.5209401538747465E-3</v>
      </c>
    </row>
    <row r="120" spans="1:11" x14ac:dyDescent="0.25">
      <c r="A120" s="5" t="s">
        <v>44</v>
      </c>
      <c r="B120" s="6" t="s">
        <v>174</v>
      </c>
      <c r="C120" s="8">
        <v>35.627512704163777</v>
      </c>
      <c r="D120" s="7">
        <v>43.581536158128912</v>
      </c>
      <c r="E120" s="7">
        <v>45.690046202006741</v>
      </c>
      <c r="F120" s="7">
        <v>41.633031688099813</v>
      </c>
      <c r="G120" s="21">
        <f t="shared" si="15"/>
        <v>-0.17318373858984046</v>
      </c>
      <c r="H120" s="21">
        <f t="shared" si="16"/>
        <v>-9.9605597880756611E-3</v>
      </c>
      <c r="I120" s="21">
        <f t="shared" si="17"/>
        <v>-6.0068993992866873E-2</v>
      </c>
      <c r="J120" s="21">
        <f t="shared" si="18"/>
        <v>-8.1071097456927657E-2</v>
      </c>
      <c r="K120" s="24">
        <f t="shared" si="19"/>
        <v>6.9912677869745556E-3</v>
      </c>
    </row>
    <row r="121" spans="1:11" x14ac:dyDescent="0.25">
      <c r="A121" s="5" t="s">
        <v>119</v>
      </c>
      <c r="B121" s="6" t="s">
        <v>174</v>
      </c>
      <c r="C121" s="8">
        <v>41.776422124212147</v>
      </c>
      <c r="D121" s="7">
        <v>43.078824018389319</v>
      </c>
      <c r="E121" s="7">
        <v>54.419648087759946</v>
      </c>
      <c r="F121" s="7">
        <v>46.424964743453806</v>
      </c>
      <c r="G121" s="21">
        <f t="shared" si="15"/>
        <v>-3.0484517887859289E-2</v>
      </c>
      <c r="H121" s="21">
        <f t="shared" si="16"/>
        <v>-2.1380644743541202E-2</v>
      </c>
      <c r="I121" s="21">
        <f t="shared" si="17"/>
        <v>0.11951549244517479</v>
      </c>
      <c r="J121" s="21">
        <f t="shared" si="18"/>
        <v>2.2550109937924764E-2</v>
      </c>
      <c r="K121" s="24">
        <f t="shared" si="19"/>
        <v>7.0724341801399401E-3</v>
      </c>
    </row>
    <row r="122" spans="1:11" x14ac:dyDescent="0.25">
      <c r="A122" s="5" t="s">
        <v>124</v>
      </c>
      <c r="B122" s="6" t="s">
        <v>174</v>
      </c>
      <c r="C122" s="8">
        <v>40.911744090682966</v>
      </c>
      <c r="D122" s="7">
        <v>48.960287422900876</v>
      </c>
      <c r="E122" s="7">
        <v>52.029083012505836</v>
      </c>
      <c r="F122" s="7">
        <v>47.30037150869655</v>
      </c>
      <c r="G122" s="21">
        <f t="shared" si="15"/>
        <v>-5.0551309104595904E-2</v>
      </c>
      <c r="H122" s="21">
        <f t="shared" si="16"/>
        <v>0.11222824677194168</v>
      </c>
      <c r="I122" s="21">
        <f t="shared" si="17"/>
        <v>7.0337029675084081E-2</v>
      </c>
      <c r="J122" s="21">
        <f t="shared" si="18"/>
        <v>4.4004655780809955E-2</v>
      </c>
      <c r="K122" s="24">
        <f t="shared" si="19"/>
        <v>7.144341389021593E-3</v>
      </c>
    </row>
    <row r="123" spans="1:11" x14ac:dyDescent="0.25">
      <c r="A123" s="5" t="s">
        <v>110</v>
      </c>
      <c r="B123" s="6" t="s">
        <v>178</v>
      </c>
      <c r="C123" s="8">
        <v>50.074695782706719</v>
      </c>
      <c r="D123" s="7">
        <v>48.319478251327766</v>
      </c>
      <c r="E123" s="7">
        <v>48.204996673610438</v>
      </c>
      <c r="F123" s="7">
        <v>48.866390235881646</v>
      </c>
      <c r="G123" s="21">
        <f t="shared" si="15"/>
        <v>0.16209551595977525</v>
      </c>
      <c r="H123" s="21">
        <f t="shared" si="16"/>
        <v>9.7671018885228583E-2</v>
      </c>
      <c r="I123" s="21">
        <f t="shared" si="17"/>
        <v>-8.3316874385838593E-3</v>
      </c>
      <c r="J123" s="21">
        <f t="shared" si="18"/>
        <v>8.3811615802139985E-2</v>
      </c>
      <c r="K123" s="24">
        <f t="shared" si="19"/>
        <v>7.4054202049110614E-3</v>
      </c>
    </row>
    <row r="124" spans="1:11" x14ac:dyDescent="0.25">
      <c r="A124" s="5" t="s">
        <v>15</v>
      </c>
      <c r="B124" s="6" t="s">
        <v>174</v>
      </c>
      <c r="C124" s="8">
        <v>48.343724671439247</v>
      </c>
      <c r="D124" s="7">
        <v>42.141606990622336</v>
      </c>
      <c r="E124" s="7">
        <v>52.666605596142062</v>
      </c>
      <c r="F124" s="7">
        <v>47.717312419401217</v>
      </c>
      <c r="G124" s="21">
        <f t="shared" si="15"/>
        <v>0.12192445280666613</v>
      </c>
      <c r="H124" s="21">
        <f t="shared" si="16"/>
        <v>-4.2671354143063778E-2</v>
      </c>
      <c r="I124" s="21">
        <f t="shared" si="17"/>
        <v>8.3452079739602197E-2</v>
      </c>
      <c r="J124" s="21">
        <f t="shared" si="18"/>
        <v>5.4235059467734846E-2</v>
      </c>
      <c r="K124" s="24">
        <f t="shared" si="19"/>
        <v>7.4131706215332209E-3</v>
      </c>
    </row>
    <row r="125" spans="1:11" x14ac:dyDescent="0.25">
      <c r="A125" s="5" t="s">
        <v>147</v>
      </c>
      <c r="B125" s="6" t="s">
        <v>174</v>
      </c>
      <c r="C125" s="8">
        <v>36.692639050071939</v>
      </c>
      <c r="D125" s="7">
        <v>45.252452121371753</v>
      </c>
      <c r="E125" s="7">
        <v>46.079275098085205</v>
      </c>
      <c r="F125" s="7">
        <v>42.674788756509635</v>
      </c>
      <c r="G125" s="21">
        <f t="shared" si="15"/>
        <v>-0.14846509514801726</v>
      </c>
      <c r="H125" s="21">
        <f t="shared" si="16"/>
        <v>2.7997549326936624E-2</v>
      </c>
      <c r="I125" s="21">
        <f t="shared" si="17"/>
        <v>-5.2061816538053786E-2</v>
      </c>
      <c r="J125" s="21">
        <f t="shared" si="18"/>
        <v>-5.7509787453044803E-2</v>
      </c>
      <c r="K125" s="24">
        <f t="shared" si="19"/>
        <v>7.8070265140914334E-3</v>
      </c>
    </row>
    <row r="126" spans="1:11" x14ac:dyDescent="0.25">
      <c r="A126" s="5" t="s">
        <v>34</v>
      </c>
      <c r="B126" s="6" t="s">
        <v>174</v>
      </c>
      <c r="C126" s="8">
        <v>48.347136092722636</v>
      </c>
      <c r="D126" s="7">
        <v>41.704969416120392</v>
      </c>
      <c r="E126" s="7">
        <v>48.95691419883142</v>
      </c>
      <c r="F126" s="7">
        <v>46.336339902558144</v>
      </c>
      <c r="G126" s="21">
        <f t="shared" si="15"/>
        <v>0.12200362248137925</v>
      </c>
      <c r="H126" s="21">
        <f t="shared" si="16"/>
        <v>-5.2590426712394625E-2</v>
      </c>
      <c r="I126" s="21">
        <f t="shared" si="17"/>
        <v>7.1366837858757581E-3</v>
      </c>
      <c r="J126" s="21">
        <f t="shared" si="18"/>
        <v>2.5516626518286793E-2</v>
      </c>
      <c r="K126" s="24">
        <f t="shared" si="19"/>
        <v>7.8741372246045136E-3</v>
      </c>
    </row>
    <row r="127" spans="1:11" x14ac:dyDescent="0.25">
      <c r="A127" s="5" t="s">
        <v>38</v>
      </c>
      <c r="B127" s="6" t="s">
        <v>174</v>
      </c>
      <c r="C127" s="8">
        <v>44.782474140754282</v>
      </c>
      <c r="D127" s="7">
        <v>37.913511544855211</v>
      </c>
      <c r="E127" s="7">
        <v>47.142102688430434</v>
      </c>
      <c r="F127" s="7">
        <v>43.279362791346642</v>
      </c>
      <c r="G127" s="21">
        <f t="shared" si="15"/>
        <v>3.9277654693763708E-2</v>
      </c>
      <c r="H127" s="21">
        <f t="shared" si="16"/>
        <v>-0.13872077362891394</v>
      </c>
      <c r="I127" s="21">
        <f t="shared" si="17"/>
        <v>-3.0197434922229285E-2</v>
      </c>
      <c r="J127" s="21">
        <f t="shared" si="18"/>
        <v>-4.321351795245984E-2</v>
      </c>
      <c r="K127" s="24">
        <f t="shared" si="19"/>
        <v>8.0479239344232439E-3</v>
      </c>
    </row>
    <row r="128" spans="1:11" x14ac:dyDescent="0.25">
      <c r="A128" s="5" t="s">
        <v>0</v>
      </c>
      <c r="B128" s="6" t="s">
        <v>174</v>
      </c>
      <c r="C128" s="8">
        <v>37.117174650926202</v>
      </c>
      <c r="D128" s="7">
        <v>41.986597387941899</v>
      </c>
      <c r="E128" s="7">
        <v>50.665575346622262</v>
      </c>
      <c r="F128" s="7">
        <v>43.256449128496797</v>
      </c>
      <c r="G128" s="21">
        <f t="shared" si="15"/>
        <v>-0.13861279529064285</v>
      </c>
      <c r="H128" s="21">
        <f t="shared" si="16"/>
        <v>-4.6192699047208186E-2</v>
      </c>
      <c r="I128" s="21">
        <f t="shared" si="17"/>
        <v>4.2287087978240337E-2</v>
      </c>
      <c r="J128" s="21">
        <f t="shared" si="18"/>
        <v>-4.750613545320357E-2</v>
      </c>
      <c r="K128" s="24">
        <f t="shared" si="19"/>
        <v>8.1824857780683369E-3</v>
      </c>
    </row>
    <row r="129" spans="1:11" x14ac:dyDescent="0.25">
      <c r="A129" s="5" t="s">
        <v>97</v>
      </c>
      <c r="B129" s="6" t="s">
        <v>178</v>
      </c>
      <c r="C129" s="8">
        <v>47.986439993698063</v>
      </c>
      <c r="D129" s="7">
        <v>47.560446775446778</v>
      </c>
      <c r="E129" s="7">
        <v>45.804396070938552</v>
      </c>
      <c r="F129" s="7">
        <v>47.1170942800278</v>
      </c>
      <c r="G129" s="21">
        <f t="shared" si="15"/>
        <v>0.11363286130652261</v>
      </c>
      <c r="H129" s="21">
        <f t="shared" si="16"/>
        <v>8.0428141195973968E-2</v>
      </c>
      <c r="I129" s="21">
        <f t="shared" si="17"/>
        <v>-5.7716600062979795E-2</v>
      </c>
      <c r="J129" s="21">
        <f t="shared" si="18"/>
        <v>4.5448134146505594E-2</v>
      </c>
      <c r="K129" s="24">
        <f t="shared" si="19"/>
        <v>8.257860147790291E-3</v>
      </c>
    </row>
    <row r="130" spans="1:11" x14ac:dyDescent="0.25">
      <c r="A130" s="5" t="s">
        <v>165</v>
      </c>
      <c r="B130" s="6" t="s">
        <v>174</v>
      </c>
      <c r="C130" s="8">
        <v>41.763871733129022</v>
      </c>
      <c r="D130" s="7">
        <v>34.499814201174225</v>
      </c>
      <c r="E130" s="7">
        <v>42.704875877123428</v>
      </c>
      <c r="F130" s="7">
        <v>39.656187270475563</v>
      </c>
      <c r="G130" s="21">
        <f t="shared" si="15"/>
        <v>-3.0775777834090995E-2</v>
      </c>
      <c r="H130" s="21">
        <f t="shared" si="16"/>
        <v>-0.21626955472116716</v>
      </c>
      <c r="I130" s="21">
        <f t="shared" si="17"/>
        <v>-0.12147961577610722</v>
      </c>
      <c r="J130" s="21">
        <f t="shared" si="18"/>
        <v>-0.12284164944378846</v>
      </c>
      <c r="K130" s="24">
        <f t="shared" si="19"/>
        <v>8.6033766677420173E-3</v>
      </c>
    </row>
    <row r="131" spans="1:11" x14ac:dyDescent="0.25">
      <c r="A131" s="5" t="s">
        <v>129</v>
      </c>
      <c r="B131" s="6" t="s">
        <v>178</v>
      </c>
      <c r="C131" s="8">
        <v>39.491102946275248</v>
      </c>
      <c r="D131" s="7">
        <v>47.274450266094476</v>
      </c>
      <c r="E131" s="7">
        <v>44.142850310070727</v>
      </c>
      <c r="F131" s="7">
        <v>43.636134507480143</v>
      </c>
      <c r="G131" s="21">
        <f t="shared" si="15"/>
        <v>-8.3520470033064634E-2</v>
      </c>
      <c r="H131" s="21">
        <f t="shared" si="16"/>
        <v>7.3931173695921684E-2</v>
      </c>
      <c r="I131" s="21">
        <f t="shared" si="17"/>
        <v>-9.1897751284288662E-2</v>
      </c>
      <c r="J131" s="21">
        <f t="shared" si="18"/>
        <v>-3.3829015873810535E-2</v>
      </c>
      <c r="K131" s="24">
        <f t="shared" si="19"/>
        <v>8.7267385523689955E-3</v>
      </c>
    </row>
    <row r="132" spans="1:11" x14ac:dyDescent="0.25">
      <c r="A132" s="5" t="s">
        <v>20</v>
      </c>
      <c r="B132" s="6" t="s">
        <v>174</v>
      </c>
      <c r="C132" s="8">
        <v>48.010788830677555</v>
      </c>
      <c r="D132" s="7">
        <v>40.744201684230354</v>
      </c>
      <c r="E132" s="7">
        <v>50.192033370237112</v>
      </c>
      <c r="F132" s="7">
        <v>46.315674628381679</v>
      </c>
      <c r="G132" s="21">
        <f t="shared" ref="G132:G163" si="20">(C132-43.09)/43.09</f>
        <v>0.11419793062607453</v>
      </c>
      <c r="H132" s="21">
        <f t="shared" ref="H132:H163" si="21">(D132-44.02)/44.02</f>
        <v>-7.441613620558038E-2</v>
      </c>
      <c r="I132" s="21">
        <f t="shared" ref="I132:I163" si="22">(E132-48.61)/48.61</f>
        <v>3.2545430369000476E-2</v>
      </c>
      <c r="J132" s="21">
        <f t="shared" ref="J132:J163" si="23">AVERAGE(G132:I132)</f>
        <v>2.4109074929831543E-2</v>
      </c>
      <c r="K132" s="24">
        <f t="shared" ref="K132:K163" si="24">VAR(G132:I132)</f>
        <v>8.9471956215159913E-3</v>
      </c>
    </row>
    <row r="133" spans="1:11" x14ac:dyDescent="0.25">
      <c r="A133" s="5" t="s">
        <v>19</v>
      </c>
      <c r="B133" s="6" t="s">
        <v>174</v>
      </c>
      <c r="C133" s="8">
        <v>49.881788819076597</v>
      </c>
      <c r="D133" s="7">
        <v>42.556952452288975</v>
      </c>
      <c r="E133" s="7">
        <v>51.319164641108614</v>
      </c>
      <c r="F133" s="7">
        <v>47.919301970824733</v>
      </c>
      <c r="G133" s="21">
        <f t="shared" si="20"/>
        <v>0.15761867762999751</v>
      </c>
      <c r="H133" s="21">
        <f t="shared" si="21"/>
        <v>-3.3235973369173735E-2</v>
      </c>
      <c r="I133" s="21">
        <f t="shared" si="22"/>
        <v>5.573266079219532E-2</v>
      </c>
      <c r="J133" s="21">
        <f t="shared" si="23"/>
        <v>6.0038455017673027E-2</v>
      </c>
      <c r="K133" s="24">
        <f t="shared" si="24"/>
        <v>9.1202793499379816E-3</v>
      </c>
    </row>
    <row r="134" spans="1:11" x14ac:dyDescent="0.25">
      <c r="A134" s="5" t="s">
        <v>82</v>
      </c>
      <c r="B134" s="6" t="s">
        <v>185</v>
      </c>
      <c r="C134" s="8">
        <v>53.645193948824989</v>
      </c>
      <c r="D134" s="7">
        <v>49.857225011107843</v>
      </c>
      <c r="E134" s="7">
        <v>51.220714462941352</v>
      </c>
      <c r="F134" s="7">
        <v>51.574377807624728</v>
      </c>
      <c r="G134" s="21">
        <f t="shared" si="20"/>
        <v>0.24495692617370585</v>
      </c>
      <c r="H134" s="21">
        <f t="shared" si="21"/>
        <v>0.13260393028413994</v>
      </c>
      <c r="I134" s="21">
        <f t="shared" si="22"/>
        <v>5.3707353691449342E-2</v>
      </c>
      <c r="J134" s="21">
        <f t="shared" si="23"/>
        <v>0.14375607004976504</v>
      </c>
      <c r="K134" s="24">
        <f t="shared" si="24"/>
        <v>9.2373774096754964E-3</v>
      </c>
    </row>
    <row r="135" spans="1:11" x14ac:dyDescent="0.25">
      <c r="A135" s="5" t="s">
        <v>65</v>
      </c>
      <c r="B135" s="6" t="s">
        <v>174</v>
      </c>
      <c r="C135" s="8">
        <v>36.209916805797818</v>
      </c>
      <c r="D135" s="7">
        <v>39.69903527159552</v>
      </c>
      <c r="E135" s="7">
        <v>50.011796993664916</v>
      </c>
      <c r="F135" s="7">
        <v>41.973583023686082</v>
      </c>
      <c r="G135" s="21">
        <f t="shared" si="20"/>
        <v>-0.15966774644238071</v>
      </c>
      <c r="H135" s="21">
        <f t="shared" si="21"/>
        <v>-9.81591260428097E-2</v>
      </c>
      <c r="I135" s="21">
        <f t="shared" si="22"/>
        <v>2.883762587255537E-2</v>
      </c>
      <c r="J135" s="21">
        <f t="shared" si="23"/>
        <v>-7.6329748870878358E-2</v>
      </c>
      <c r="K135" s="24">
        <f t="shared" si="24"/>
        <v>9.2409601286839952E-3</v>
      </c>
    </row>
    <row r="136" spans="1:11" x14ac:dyDescent="0.25">
      <c r="A136" s="5" t="s">
        <v>151</v>
      </c>
      <c r="B136" s="6" t="s">
        <v>174</v>
      </c>
      <c r="C136" s="8">
        <v>54.178930039514</v>
      </c>
      <c r="D136" s="7">
        <v>47.044206807198229</v>
      </c>
      <c r="E136" s="7">
        <v>58.398754634154862</v>
      </c>
      <c r="F136" s="7">
        <v>53.207297160289038</v>
      </c>
      <c r="G136" s="21">
        <f t="shared" si="20"/>
        <v>0.25734346807876529</v>
      </c>
      <c r="H136" s="21">
        <f t="shared" si="21"/>
        <v>6.8700745279378139E-2</v>
      </c>
      <c r="I136" s="21">
        <f t="shared" si="22"/>
        <v>0.20137326957734752</v>
      </c>
      <c r="J136" s="21">
        <f t="shared" si="23"/>
        <v>0.17580582764516364</v>
      </c>
      <c r="K136" s="24">
        <f t="shared" si="24"/>
        <v>9.3867897815082951E-3</v>
      </c>
    </row>
    <row r="137" spans="1:11" x14ac:dyDescent="0.25">
      <c r="A137" s="5" t="s">
        <v>9</v>
      </c>
      <c r="B137" s="6" t="s">
        <v>174</v>
      </c>
      <c r="C137" s="8">
        <v>37.531610624380292</v>
      </c>
      <c r="D137" s="7">
        <v>46.922416439272162</v>
      </c>
      <c r="E137" s="7">
        <v>46.644840530716749</v>
      </c>
      <c r="F137" s="7">
        <v>43.699622531456406</v>
      </c>
      <c r="G137" s="21">
        <f t="shared" si="20"/>
        <v>-0.12899487991691136</v>
      </c>
      <c r="H137" s="21">
        <f t="shared" si="21"/>
        <v>6.593403996529211E-2</v>
      </c>
      <c r="I137" s="21">
        <f t="shared" si="22"/>
        <v>-4.0427061700951457E-2</v>
      </c>
      <c r="J137" s="21">
        <f t="shared" si="23"/>
        <v>-3.4495967217523571E-2</v>
      </c>
      <c r="K137" s="24">
        <f t="shared" si="24"/>
        <v>9.5257043629391348E-3</v>
      </c>
    </row>
    <row r="138" spans="1:11" x14ac:dyDescent="0.25">
      <c r="A138" s="5" t="s">
        <v>14</v>
      </c>
      <c r="B138" s="6" t="s">
        <v>174</v>
      </c>
      <c r="C138" s="8">
        <v>41.217373586028359</v>
      </c>
      <c r="D138" s="7">
        <v>42.305264471606975</v>
      </c>
      <c r="E138" s="7">
        <v>54.976380470542985</v>
      </c>
      <c r="F138" s="7">
        <v>46.16633950939277</v>
      </c>
      <c r="G138" s="21">
        <f t="shared" si="20"/>
        <v>-4.3458491853600484E-2</v>
      </c>
      <c r="H138" s="21">
        <f t="shared" si="21"/>
        <v>-3.8953555847183734E-2</v>
      </c>
      <c r="I138" s="21">
        <f t="shared" si="22"/>
        <v>0.1309685346748197</v>
      </c>
      <c r="J138" s="21">
        <f t="shared" si="23"/>
        <v>1.6185495658011823E-2</v>
      </c>
      <c r="K138" s="24">
        <f t="shared" si="24"/>
        <v>9.8864331465560052E-3</v>
      </c>
    </row>
    <row r="139" spans="1:11" x14ac:dyDescent="0.25">
      <c r="A139" s="5" t="s">
        <v>72</v>
      </c>
      <c r="B139" s="6" t="s">
        <v>174</v>
      </c>
      <c r="C139" s="8">
        <v>48.685438726702948</v>
      </c>
      <c r="D139" s="7">
        <v>40.959948121151164</v>
      </c>
      <c r="E139" s="7">
        <v>51.982392481450368</v>
      </c>
      <c r="F139" s="7">
        <v>47.209259776434827</v>
      </c>
      <c r="G139" s="21">
        <f t="shared" si="20"/>
        <v>0.12985469312376291</v>
      </c>
      <c r="H139" s="21">
        <f t="shared" si="21"/>
        <v>-6.9515035866625136E-2</v>
      </c>
      <c r="I139" s="21">
        <f t="shared" si="22"/>
        <v>6.9376516795934359E-2</v>
      </c>
      <c r="J139" s="21">
        <f t="shared" si="23"/>
        <v>4.3238724684357376E-2</v>
      </c>
      <c r="K139" s="24">
        <f t="shared" si="24"/>
        <v>1.0449460341776207E-2</v>
      </c>
    </row>
    <row r="140" spans="1:11" x14ac:dyDescent="0.25">
      <c r="A140" s="5" t="s">
        <v>144</v>
      </c>
      <c r="B140" s="6" t="s">
        <v>174</v>
      </c>
      <c r="C140" s="8">
        <v>45.390146845615881</v>
      </c>
      <c r="D140" s="7">
        <v>37.58167156072976</v>
      </c>
      <c r="E140" s="7">
        <v>44.141649423210971</v>
      </c>
      <c r="F140" s="7">
        <v>42.371155943185535</v>
      </c>
      <c r="G140" s="21">
        <f t="shared" si="20"/>
        <v>5.3380061397444355E-2</v>
      </c>
      <c r="H140" s="21">
        <f t="shared" si="21"/>
        <v>-0.14625916490845622</v>
      </c>
      <c r="I140" s="21">
        <f t="shared" si="22"/>
        <v>-9.1922455807221318E-2</v>
      </c>
      <c r="J140" s="21">
        <f t="shared" si="23"/>
        <v>-6.1600519772744389E-2</v>
      </c>
      <c r="K140" s="24">
        <f t="shared" si="24"/>
        <v>1.0653520023663827E-2</v>
      </c>
    </row>
    <row r="141" spans="1:11" x14ac:dyDescent="0.25">
      <c r="A141" s="5" t="s">
        <v>134</v>
      </c>
      <c r="B141" s="6" t="s">
        <v>174</v>
      </c>
      <c r="C141" s="8">
        <v>49.688137642078068</v>
      </c>
      <c r="D141" s="7">
        <v>41.661441052251675</v>
      </c>
      <c r="E141" s="7">
        <v>50.544946122571979</v>
      </c>
      <c r="F141" s="7">
        <v>47.298174938967243</v>
      </c>
      <c r="G141" s="21">
        <f t="shared" si="20"/>
        <v>0.15312456816147749</v>
      </c>
      <c r="H141" s="21">
        <f t="shared" si="21"/>
        <v>-5.3579258240534486E-2</v>
      </c>
      <c r="I141" s="21">
        <f t="shared" si="22"/>
        <v>3.9805515790413068E-2</v>
      </c>
      <c r="J141" s="21">
        <f t="shared" si="23"/>
        <v>4.6450275237118692E-2</v>
      </c>
      <c r="K141" s="24">
        <f t="shared" si="24"/>
        <v>1.0714732583386713E-2</v>
      </c>
    </row>
    <row r="142" spans="1:11" x14ac:dyDescent="0.25">
      <c r="A142" s="5" t="s">
        <v>127</v>
      </c>
      <c r="B142" s="6" t="s">
        <v>178</v>
      </c>
      <c r="C142" s="8">
        <v>50.651063175048975</v>
      </c>
      <c r="D142" s="7">
        <v>53.062824439595673</v>
      </c>
      <c r="E142" s="7">
        <v>49.210973964974812</v>
      </c>
      <c r="F142" s="7">
        <v>50.974953859873153</v>
      </c>
      <c r="G142" s="21">
        <f t="shared" si="20"/>
        <v>0.17547141274191161</v>
      </c>
      <c r="H142" s="21">
        <f t="shared" si="21"/>
        <v>0.20542536209894749</v>
      </c>
      <c r="I142" s="21">
        <f t="shared" si="22"/>
        <v>1.236317558063799E-2</v>
      </c>
      <c r="J142" s="21">
        <f t="shared" si="23"/>
        <v>0.13108665014049903</v>
      </c>
      <c r="K142" s="24">
        <f t="shared" si="24"/>
        <v>1.0795757329195448E-2</v>
      </c>
    </row>
    <row r="143" spans="1:11" x14ac:dyDescent="0.25">
      <c r="A143" s="5" t="s">
        <v>16</v>
      </c>
      <c r="B143" s="6" t="s">
        <v>174</v>
      </c>
      <c r="C143" s="8">
        <v>46.040203000752292</v>
      </c>
      <c r="D143" s="7">
        <v>39.553507018522993</v>
      </c>
      <c r="E143" s="7">
        <v>52.892041545374113</v>
      </c>
      <c r="F143" s="7">
        <v>46.161917188216457</v>
      </c>
      <c r="G143" s="21">
        <f t="shared" si="20"/>
        <v>6.8466071031614964E-2</v>
      </c>
      <c r="H143" s="21">
        <f t="shared" si="21"/>
        <v>-0.10146508363191754</v>
      </c>
      <c r="I143" s="21">
        <f t="shared" si="22"/>
        <v>8.8089725269987929E-2</v>
      </c>
      <c r="J143" s="21">
        <f t="shared" si="23"/>
        <v>1.8363570889895115E-2</v>
      </c>
      <c r="K143" s="24">
        <f t="shared" si="24"/>
        <v>1.0865451784797753E-2</v>
      </c>
    </row>
    <row r="144" spans="1:11" x14ac:dyDescent="0.25">
      <c r="A144" s="5" t="s">
        <v>116</v>
      </c>
      <c r="B144" s="6" t="s">
        <v>178</v>
      </c>
      <c r="C144" s="8">
        <v>46.353079095979432</v>
      </c>
      <c r="D144" s="7">
        <v>56.431186061638037</v>
      </c>
      <c r="E144" s="7">
        <v>58.742875686343723</v>
      </c>
      <c r="F144" s="7">
        <v>53.842380281320402</v>
      </c>
      <c r="G144" s="21">
        <f t="shared" si="20"/>
        <v>7.5727061870026174E-2</v>
      </c>
      <c r="H144" s="21">
        <f t="shared" si="21"/>
        <v>0.28194425401267681</v>
      </c>
      <c r="I144" s="21">
        <f t="shared" si="22"/>
        <v>0.20845249303319735</v>
      </c>
      <c r="J144" s="21">
        <f t="shared" si="23"/>
        <v>0.18870793630530011</v>
      </c>
      <c r="K144" s="24">
        <f t="shared" si="24"/>
        <v>1.0923768224085598E-2</v>
      </c>
    </row>
    <row r="145" spans="1:11" x14ac:dyDescent="0.25">
      <c r="A145" s="5" t="s">
        <v>136</v>
      </c>
      <c r="B145" s="6" t="s">
        <v>174</v>
      </c>
      <c r="C145" s="8">
        <v>40.370704731884622</v>
      </c>
      <c r="D145" s="7">
        <v>50.04907184187654</v>
      </c>
      <c r="E145" s="7">
        <v>54.097258529706451</v>
      </c>
      <c r="F145" s="7">
        <v>48.172345034489204</v>
      </c>
      <c r="G145" s="21">
        <f t="shared" si="20"/>
        <v>-6.3107339710266441E-2</v>
      </c>
      <c r="H145" s="21">
        <f t="shared" si="21"/>
        <v>0.13696210454058463</v>
      </c>
      <c r="I145" s="21">
        <f t="shared" si="22"/>
        <v>0.11288332708715186</v>
      </c>
      <c r="J145" s="21">
        <f t="shared" si="23"/>
        <v>6.224603063915668E-2</v>
      </c>
      <c r="K145" s="24">
        <f t="shared" si="24"/>
        <v>1.1930047474382709E-2</v>
      </c>
    </row>
    <row r="146" spans="1:11" x14ac:dyDescent="0.25">
      <c r="A146" s="5" t="s">
        <v>176</v>
      </c>
      <c r="B146" s="6" t="s">
        <v>174</v>
      </c>
      <c r="C146" s="8">
        <v>39.434671608690124</v>
      </c>
      <c r="D146" s="7">
        <v>31.024288346788353</v>
      </c>
      <c r="E146" s="7">
        <v>41.927938911013662</v>
      </c>
      <c r="F146" s="7">
        <v>37.462299622164046</v>
      </c>
      <c r="G146" s="21">
        <f t="shared" si="20"/>
        <v>-8.4830085665116711E-2</v>
      </c>
      <c r="H146" s="21">
        <f t="shared" si="21"/>
        <v>-0.29522289080444453</v>
      </c>
      <c r="I146" s="21">
        <f t="shared" si="22"/>
        <v>-0.13746268440621967</v>
      </c>
      <c r="J146" s="21">
        <f t="shared" si="23"/>
        <v>-0.17250522029192697</v>
      </c>
      <c r="K146" s="24">
        <f t="shared" si="24"/>
        <v>1.1987267604574602E-2</v>
      </c>
    </row>
    <row r="147" spans="1:11" x14ac:dyDescent="0.25">
      <c r="A147" s="5" t="s">
        <v>2</v>
      </c>
      <c r="B147" s="6" t="s">
        <v>174</v>
      </c>
      <c r="C147" s="8">
        <v>31.144487771080257</v>
      </c>
      <c r="D147" s="7">
        <v>39.122324345837008</v>
      </c>
      <c r="E147" s="7">
        <v>45.196960449226815</v>
      </c>
      <c r="F147" s="7">
        <v>38.487924188714693</v>
      </c>
      <c r="G147" s="21">
        <f t="shared" si="20"/>
        <v>-0.27722237709259095</v>
      </c>
      <c r="H147" s="21">
        <f t="shared" si="21"/>
        <v>-0.11126023748666504</v>
      </c>
      <c r="I147" s="21">
        <f t="shared" si="22"/>
        <v>-7.0212704192001332E-2</v>
      </c>
      <c r="J147" s="21">
        <f t="shared" si="23"/>
        <v>-0.1528984395904191</v>
      </c>
      <c r="K147" s="24">
        <f t="shared" si="24"/>
        <v>1.2013556074427084E-2</v>
      </c>
    </row>
    <row r="148" spans="1:11" x14ac:dyDescent="0.25">
      <c r="A148" s="5" t="s">
        <v>98</v>
      </c>
      <c r="B148" s="6" t="s">
        <v>178</v>
      </c>
      <c r="C148" s="8">
        <v>50.469710369310057</v>
      </c>
      <c r="D148" s="7">
        <v>43.914692950275217</v>
      </c>
      <c r="E148" s="7">
        <v>46.746589945275488</v>
      </c>
      <c r="F148" s="7">
        <v>47.043664421620257</v>
      </c>
      <c r="G148" s="21">
        <f t="shared" si="20"/>
        <v>0.17126271453492814</v>
      </c>
      <c r="H148" s="21">
        <f t="shared" si="21"/>
        <v>-2.3922546507220781E-3</v>
      </c>
      <c r="I148" s="21">
        <f t="shared" si="22"/>
        <v>-3.8333883043088074E-2</v>
      </c>
      <c r="J148" s="21">
        <f t="shared" si="23"/>
        <v>4.3512192280372668E-2</v>
      </c>
      <c r="K148" s="24">
        <f t="shared" si="24"/>
        <v>1.2563097115107488E-2</v>
      </c>
    </row>
    <row r="149" spans="1:11" x14ac:dyDescent="0.25">
      <c r="A149" s="5" t="s">
        <v>43</v>
      </c>
      <c r="B149" s="6" t="s">
        <v>185</v>
      </c>
      <c r="C149" s="8">
        <v>53.322198303729046</v>
      </c>
      <c r="D149" s="7">
        <v>48.951925896081349</v>
      </c>
      <c r="E149" s="7">
        <v>48.511422397718881</v>
      </c>
      <c r="F149" s="7">
        <v>50.261848865843092</v>
      </c>
      <c r="G149" s="21">
        <f t="shared" si="20"/>
        <v>0.23746108850612768</v>
      </c>
      <c r="H149" s="21">
        <f t="shared" si="21"/>
        <v>0.11203829841166164</v>
      </c>
      <c r="I149" s="21">
        <f t="shared" si="22"/>
        <v>-2.0279284567191525E-3</v>
      </c>
      <c r="J149" s="21">
        <f t="shared" si="23"/>
        <v>0.11582381948702337</v>
      </c>
      <c r="K149" s="24">
        <f t="shared" si="24"/>
        <v>1.4349494938816699E-2</v>
      </c>
    </row>
    <row r="150" spans="1:11" x14ac:dyDescent="0.25">
      <c r="A150" s="5" t="s">
        <v>13</v>
      </c>
      <c r="B150" s="6" t="s">
        <v>174</v>
      </c>
      <c r="C150" s="8">
        <v>43.358273504723812</v>
      </c>
      <c r="D150" s="7">
        <v>34.607696313282517</v>
      </c>
      <c r="E150" s="7">
        <v>39.341116851624612</v>
      </c>
      <c r="F150" s="7">
        <v>39.102362223210314</v>
      </c>
      <c r="G150" s="21">
        <f t="shared" si="20"/>
        <v>6.2258877865817653E-3</v>
      </c>
      <c r="H150" s="21">
        <f t="shared" si="21"/>
        <v>-0.21381880251516322</v>
      </c>
      <c r="I150" s="21">
        <f t="shared" si="22"/>
        <v>-0.1906785259900306</v>
      </c>
      <c r="J150" s="21">
        <f t="shared" si="23"/>
        <v>-0.13275714690620402</v>
      </c>
      <c r="K150" s="24">
        <f t="shared" si="24"/>
        <v>1.4621081048726975E-2</v>
      </c>
    </row>
    <row r="151" spans="1:11" x14ac:dyDescent="0.25">
      <c r="A151" s="5" t="s">
        <v>179</v>
      </c>
      <c r="B151" s="6" t="s">
        <v>178</v>
      </c>
      <c r="C151" s="8">
        <v>47.325917892912699</v>
      </c>
      <c r="D151" s="7">
        <v>44.697065953720156</v>
      </c>
      <c r="E151" s="7">
        <v>41.787733421102665</v>
      </c>
      <c r="F151" s="7">
        <v>44.603572422578509</v>
      </c>
      <c r="G151" s="21">
        <f t="shared" si="20"/>
        <v>9.8303965952951849E-2</v>
      </c>
      <c r="H151" s="21">
        <f t="shared" si="21"/>
        <v>1.5380871279421908E-2</v>
      </c>
      <c r="I151" s="21">
        <f t="shared" si="22"/>
        <v>-0.1403469775539464</v>
      </c>
      <c r="J151" s="21">
        <f t="shared" si="23"/>
        <v>-8.8873801071908815E-3</v>
      </c>
      <c r="K151" s="24">
        <f t="shared" si="24"/>
        <v>1.4680279228206059E-2</v>
      </c>
    </row>
    <row r="152" spans="1:11" x14ac:dyDescent="0.25">
      <c r="A152" s="5" t="s">
        <v>182</v>
      </c>
      <c r="B152" s="6" t="s">
        <v>178</v>
      </c>
      <c r="C152" s="8">
        <v>42.506614478711256</v>
      </c>
      <c r="D152" s="7">
        <v>37.763300798610096</v>
      </c>
      <c r="E152" s="7">
        <v>36.114208621070489</v>
      </c>
      <c r="F152" s="7">
        <v>38.794707966130616</v>
      </c>
      <c r="G152" s="21">
        <f t="shared" si="20"/>
        <v>-1.3538768189574078E-2</v>
      </c>
      <c r="H152" s="21">
        <f t="shared" si="21"/>
        <v>-0.14213310316651309</v>
      </c>
      <c r="I152" s="21">
        <f t="shared" si="22"/>
        <v>-0.25706215550153283</v>
      </c>
      <c r="J152" s="21">
        <f t="shared" si="23"/>
        <v>-0.13757800895253999</v>
      </c>
      <c r="K152" s="24">
        <f t="shared" si="24"/>
        <v>1.4841471704446194E-2</v>
      </c>
    </row>
    <row r="153" spans="1:11" x14ac:dyDescent="0.25">
      <c r="A153" s="5" t="s">
        <v>132</v>
      </c>
      <c r="B153" s="6" t="s">
        <v>178</v>
      </c>
      <c r="C153" s="8">
        <v>44.7800227124375</v>
      </c>
      <c r="D153" s="7">
        <v>40.293540495622892</v>
      </c>
      <c r="E153" s="7">
        <v>38.620385740134736</v>
      </c>
      <c r="F153" s="7">
        <v>41.23131631606504</v>
      </c>
      <c r="G153" s="21">
        <f t="shared" si="20"/>
        <v>3.9220763806857656E-2</v>
      </c>
      <c r="H153" s="21">
        <f t="shared" si="21"/>
        <v>-8.4653782471083835E-2</v>
      </c>
      <c r="I153" s="21">
        <f t="shared" si="22"/>
        <v>-0.20550533346770752</v>
      </c>
      <c r="J153" s="21">
        <f t="shared" si="23"/>
        <v>-8.3646117377311244E-2</v>
      </c>
      <c r="K153" s="24">
        <f t="shared" si="24"/>
        <v>1.4973477213515888E-2</v>
      </c>
    </row>
    <row r="154" spans="1:11" x14ac:dyDescent="0.25">
      <c r="A154" s="5" t="s">
        <v>61</v>
      </c>
      <c r="B154" s="6" t="s">
        <v>174</v>
      </c>
      <c r="C154" s="8">
        <v>40.63092120401069</v>
      </c>
      <c r="D154" s="7">
        <v>50.159302529927047</v>
      </c>
      <c r="E154" s="7">
        <v>56.820550016628758</v>
      </c>
      <c r="F154" s="7">
        <v>49.203591250188829</v>
      </c>
      <c r="G154" s="21">
        <f t="shared" si="20"/>
        <v>-5.7068433418178542E-2</v>
      </c>
      <c r="H154" s="21">
        <f t="shared" si="21"/>
        <v>0.13946620922142305</v>
      </c>
      <c r="I154" s="21">
        <f t="shared" si="22"/>
        <v>0.16890660392159554</v>
      </c>
      <c r="J154" s="21">
        <f t="shared" si="23"/>
        <v>8.3768126574946686E-2</v>
      </c>
      <c r="K154" s="24">
        <f t="shared" si="24"/>
        <v>1.5092886683048356E-2</v>
      </c>
    </row>
    <row r="155" spans="1:11" x14ac:dyDescent="0.25">
      <c r="A155" s="5" t="s">
        <v>11</v>
      </c>
      <c r="B155" s="6" t="s">
        <v>174</v>
      </c>
      <c r="C155" s="8">
        <v>37.397002714457805</v>
      </c>
      <c r="D155" s="7">
        <v>38.672991380304211</v>
      </c>
      <c r="E155" s="7">
        <v>52.782996313150456</v>
      </c>
      <c r="F155" s="7">
        <v>42.950996802637491</v>
      </c>
      <c r="G155" s="21">
        <f t="shared" si="20"/>
        <v>-0.13211875807709902</v>
      </c>
      <c r="H155" s="21">
        <f t="shared" si="21"/>
        <v>-0.12146771057918655</v>
      </c>
      <c r="I155" s="21">
        <f t="shared" si="22"/>
        <v>8.5846457789558864E-2</v>
      </c>
      <c r="J155" s="21">
        <f t="shared" si="23"/>
        <v>-5.5913336955575578E-2</v>
      </c>
      <c r="K155" s="24">
        <f t="shared" si="24"/>
        <v>1.5100240757837679E-2</v>
      </c>
    </row>
    <row r="156" spans="1:11" x14ac:dyDescent="0.25">
      <c r="A156" s="5" t="s">
        <v>33</v>
      </c>
      <c r="B156" s="6" t="s">
        <v>174</v>
      </c>
      <c r="C156" s="8">
        <v>54.376642777627978</v>
      </c>
      <c r="D156" s="7">
        <v>46.211086317401247</v>
      </c>
      <c r="E156" s="7">
        <v>50.527846834404215</v>
      </c>
      <c r="F156" s="7">
        <v>50.371858643144485</v>
      </c>
      <c r="G156" s="21">
        <f t="shared" si="20"/>
        <v>0.26193183517354313</v>
      </c>
      <c r="H156" s="21">
        <f t="shared" si="21"/>
        <v>4.9774791399392171E-2</v>
      </c>
      <c r="I156" s="21">
        <f t="shared" si="22"/>
        <v>3.9453750964908781E-2</v>
      </c>
      <c r="J156" s="21">
        <f t="shared" si="23"/>
        <v>0.11705345917928135</v>
      </c>
      <c r="K156" s="24">
        <f t="shared" si="24"/>
        <v>1.5768938841963575E-2</v>
      </c>
    </row>
    <row r="157" spans="1:11" x14ac:dyDescent="0.25">
      <c r="A157" s="5" t="s">
        <v>73</v>
      </c>
      <c r="B157" s="6" t="s">
        <v>178</v>
      </c>
      <c r="C157" s="8">
        <v>38.119774589681207</v>
      </c>
      <c r="D157" s="7">
        <v>41.240067761905877</v>
      </c>
      <c r="E157" s="7">
        <v>55.231435918975023</v>
      </c>
      <c r="F157" s="7">
        <v>44.863759423520698</v>
      </c>
      <c r="G157" s="21">
        <f t="shared" si="20"/>
        <v>-0.11534521722717095</v>
      </c>
      <c r="H157" s="21">
        <f t="shared" si="21"/>
        <v>-6.3151572878103732E-2</v>
      </c>
      <c r="I157" s="21">
        <f t="shared" si="22"/>
        <v>0.13621550954484724</v>
      </c>
      <c r="J157" s="21">
        <f t="shared" si="23"/>
        <v>-1.4093760186809154E-2</v>
      </c>
      <c r="K157" s="24">
        <f t="shared" si="24"/>
        <v>1.7625701553057101E-2</v>
      </c>
    </row>
    <row r="158" spans="1:11" x14ac:dyDescent="0.25">
      <c r="A158" s="5" t="s">
        <v>22</v>
      </c>
      <c r="B158" s="6" t="s">
        <v>174</v>
      </c>
      <c r="C158" s="8">
        <v>42.924113754086477</v>
      </c>
      <c r="D158" s="7">
        <v>32.192310888658966</v>
      </c>
      <c r="E158" s="7">
        <v>43.552267046843006</v>
      </c>
      <c r="F158" s="7">
        <v>39.556230563196152</v>
      </c>
      <c r="G158" s="21">
        <f t="shared" si="20"/>
        <v>-3.8497620309474682E-3</v>
      </c>
      <c r="H158" s="21">
        <f t="shared" si="21"/>
        <v>-0.26868898481010989</v>
      </c>
      <c r="I158" s="21">
        <f t="shared" si="22"/>
        <v>-0.10404717040026729</v>
      </c>
      <c r="J158" s="21">
        <f t="shared" si="23"/>
        <v>-0.12552863908044154</v>
      </c>
      <c r="K158" s="24">
        <f t="shared" si="24"/>
        <v>1.7881043603060694E-2</v>
      </c>
    </row>
    <row r="159" spans="1:11" x14ac:dyDescent="0.25">
      <c r="A159" s="5" t="s">
        <v>63</v>
      </c>
      <c r="B159" s="6" t="s">
        <v>174</v>
      </c>
      <c r="C159" s="8">
        <v>26.937068190877589</v>
      </c>
      <c r="D159" s="7">
        <v>37.246598744801929</v>
      </c>
      <c r="E159" s="7">
        <v>42.334860915069733</v>
      </c>
      <c r="F159" s="7">
        <v>35.506175950249748</v>
      </c>
      <c r="G159" s="21">
        <f t="shared" si="20"/>
        <v>-0.37486497584410333</v>
      </c>
      <c r="H159" s="21">
        <f t="shared" si="21"/>
        <v>-0.1538709962562034</v>
      </c>
      <c r="I159" s="21">
        <f t="shared" si="22"/>
        <v>-0.1290915261248769</v>
      </c>
      <c r="J159" s="21">
        <f t="shared" si="23"/>
        <v>-0.21927583274172791</v>
      </c>
      <c r="K159" s="24">
        <f t="shared" si="24"/>
        <v>1.8309491623495919E-2</v>
      </c>
    </row>
    <row r="160" spans="1:11" x14ac:dyDescent="0.25">
      <c r="A160" s="5" t="s">
        <v>62</v>
      </c>
      <c r="B160" s="6" t="s">
        <v>174</v>
      </c>
      <c r="C160" s="8">
        <v>35.0728881529364</v>
      </c>
      <c r="D160" s="7">
        <v>45.014759916190584</v>
      </c>
      <c r="E160" s="7">
        <v>52.1158358688795</v>
      </c>
      <c r="F160" s="7">
        <v>44.067827979335497</v>
      </c>
      <c r="G160" s="21">
        <f t="shared" si="20"/>
        <v>-0.18605504402561157</v>
      </c>
      <c r="H160" s="21">
        <f t="shared" si="21"/>
        <v>2.2597908136996393E-2</v>
      </c>
      <c r="I160" s="21">
        <f t="shared" si="22"/>
        <v>7.2121700655821866E-2</v>
      </c>
      <c r="J160" s="21">
        <f t="shared" si="23"/>
        <v>-3.0445145077597772E-2</v>
      </c>
      <c r="K160" s="24">
        <f t="shared" si="24"/>
        <v>1.8773981994320219E-2</v>
      </c>
    </row>
    <row r="161" spans="1:11" x14ac:dyDescent="0.25">
      <c r="A161" s="5" t="s">
        <v>84</v>
      </c>
      <c r="B161" s="6" t="s">
        <v>185</v>
      </c>
      <c r="C161" s="8">
        <v>43.454031056218163</v>
      </c>
      <c r="D161" s="7">
        <v>55.480734441175173</v>
      </c>
      <c r="E161" s="7">
        <v>50.538613316248835</v>
      </c>
      <c r="F161" s="7">
        <v>49.824459604547393</v>
      </c>
      <c r="G161" s="21">
        <f t="shared" si="20"/>
        <v>8.4481563290359635E-3</v>
      </c>
      <c r="H161" s="21">
        <f t="shared" si="21"/>
        <v>0.26035289507440185</v>
      </c>
      <c r="I161" s="21">
        <f t="shared" si="22"/>
        <v>3.9675237939700382E-2</v>
      </c>
      <c r="J161" s="21">
        <f t="shared" si="23"/>
        <v>0.10282542978104607</v>
      </c>
      <c r="K161" s="24">
        <f t="shared" si="24"/>
        <v>1.8854959397791832E-2</v>
      </c>
    </row>
    <row r="162" spans="1:11" x14ac:dyDescent="0.25">
      <c r="A162" s="5" t="s">
        <v>101</v>
      </c>
      <c r="B162" s="6" t="s">
        <v>174</v>
      </c>
      <c r="C162" s="8">
        <v>42.693975403043162</v>
      </c>
      <c r="D162" s="7">
        <v>42.621509067034943</v>
      </c>
      <c r="E162" s="7">
        <v>59.309848607110965</v>
      </c>
      <c r="F162" s="7">
        <v>48.208444359063016</v>
      </c>
      <c r="G162" s="21">
        <f t="shared" si="20"/>
        <v>-9.1906381284948217E-3</v>
      </c>
      <c r="H162" s="21">
        <f t="shared" si="21"/>
        <v>-3.1769444183667887E-2</v>
      </c>
      <c r="I162" s="21">
        <f t="shared" si="22"/>
        <v>0.22011620257377013</v>
      </c>
      <c r="J162" s="21">
        <f t="shared" si="23"/>
        <v>5.9718706753869144E-2</v>
      </c>
      <c r="K162" s="24">
        <f t="shared" si="24"/>
        <v>1.9422968119690645E-2</v>
      </c>
    </row>
    <row r="163" spans="1:11" x14ac:dyDescent="0.25">
      <c r="A163" s="5" t="s">
        <v>58</v>
      </c>
      <c r="B163" s="6" t="s">
        <v>174</v>
      </c>
      <c r="C163" s="8">
        <v>37.40848474472471</v>
      </c>
      <c r="D163" s="7">
        <v>49.607532937096479</v>
      </c>
      <c r="E163" s="7">
        <v>53.362308937287409</v>
      </c>
      <c r="F163" s="7">
        <v>46.792775539702859</v>
      </c>
      <c r="G163" s="21">
        <f t="shared" si="20"/>
        <v>-0.13185229183744007</v>
      </c>
      <c r="H163" s="21">
        <f t="shared" si="21"/>
        <v>0.12693168871186905</v>
      </c>
      <c r="I163" s="21">
        <f t="shared" si="22"/>
        <v>9.7764018458905769E-2</v>
      </c>
      <c r="J163" s="21">
        <f t="shared" si="23"/>
        <v>3.0947805111111584E-2</v>
      </c>
      <c r="K163" s="24">
        <f t="shared" si="24"/>
        <v>2.0090591921839762E-2</v>
      </c>
    </row>
    <row r="164" spans="1:11" x14ac:dyDescent="0.25">
      <c r="A164" s="5" t="s">
        <v>83</v>
      </c>
      <c r="B164" s="6" t="s">
        <v>174</v>
      </c>
      <c r="C164" s="8">
        <v>44.246521512124232</v>
      </c>
      <c r="D164" s="7">
        <v>58.181851391273405</v>
      </c>
      <c r="E164" s="7">
        <v>55.285879553986049</v>
      </c>
      <c r="F164" s="7">
        <v>52.571417485794562</v>
      </c>
      <c r="G164" s="21">
        <f t="shared" ref="G164:G182" si="25">(C164-43.09)/43.09</f>
        <v>2.6839673059276602E-2</v>
      </c>
      <c r="H164" s="21">
        <f t="shared" ref="H164:H182" si="26">(D164-44.02)/44.02</f>
        <v>0.32171402524473874</v>
      </c>
      <c r="I164" s="21">
        <f t="shared" ref="I164:I182" si="27">(E164-48.61)/48.61</f>
        <v>0.13733551849385003</v>
      </c>
      <c r="J164" s="21">
        <f t="shared" ref="J164:J182" si="28">AVERAGE(G164:I164)</f>
        <v>0.1619630722659551</v>
      </c>
      <c r="K164" s="24">
        <f t="shared" ref="K164:K182" si="29">VAR(G164:I164)</f>
        <v>2.2192608197797441E-2</v>
      </c>
    </row>
    <row r="165" spans="1:11" x14ac:dyDescent="0.25">
      <c r="A165" s="5" t="s">
        <v>94</v>
      </c>
      <c r="B165" s="6" t="s">
        <v>178</v>
      </c>
      <c r="C165" s="8">
        <v>27.898212653647438</v>
      </c>
      <c r="D165" s="7">
        <v>41.272464467029849</v>
      </c>
      <c r="E165" s="7">
        <v>41.539945246940491</v>
      </c>
      <c r="F165" s="7">
        <v>36.903540789205927</v>
      </c>
      <c r="G165" s="21">
        <f t="shared" si="25"/>
        <v>-0.35255946498845592</v>
      </c>
      <c r="H165" s="21">
        <f t="shared" si="26"/>
        <v>-6.2415618649935348E-2</v>
      </c>
      <c r="I165" s="21">
        <f t="shared" si="27"/>
        <v>-0.14544445079324231</v>
      </c>
      <c r="J165" s="21">
        <f t="shared" si="28"/>
        <v>-0.1868065114772112</v>
      </c>
      <c r="K165" s="24">
        <f t="shared" si="29"/>
        <v>2.2328977940045999E-2</v>
      </c>
    </row>
    <row r="166" spans="1:11" x14ac:dyDescent="0.25">
      <c r="A166" s="5" t="s">
        <v>146</v>
      </c>
      <c r="B166" s="6" t="s">
        <v>178</v>
      </c>
      <c r="C166" s="8">
        <v>40.006785266407526</v>
      </c>
      <c r="D166" s="7">
        <v>47.596810393644503</v>
      </c>
      <c r="E166" s="7">
        <v>37.961506713557227</v>
      </c>
      <c r="F166" s="7">
        <v>41.855034124536424</v>
      </c>
      <c r="G166" s="21">
        <f t="shared" si="25"/>
        <v>-7.1552906326119214E-2</v>
      </c>
      <c r="H166" s="21">
        <f t="shared" si="26"/>
        <v>8.1254211577567015E-2</v>
      </c>
      <c r="I166" s="21">
        <f t="shared" si="27"/>
        <v>-0.21905972611484822</v>
      </c>
      <c r="J166" s="21">
        <f t="shared" si="28"/>
        <v>-6.9786140287800141E-2</v>
      </c>
      <c r="K166" s="24">
        <f t="shared" si="29"/>
        <v>2.2549456389756584E-2</v>
      </c>
    </row>
    <row r="167" spans="1:11" x14ac:dyDescent="0.25">
      <c r="A167" s="5" t="s">
        <v>36</v>
      </c>
      <c r="B167" s="6" t="s">
        <v>174</v>
      </c>
      <c r="C167" s="8">
        <v>53.065653495295734</v>
      </c>
      <c r="D167" s="7">
        <v>43.339111458483103</v>
      </c>
      <c r="E167" s="7">
        <v>61.621242168690273</v>
      </c>
      <c r="F167" s="7">
        <v>52.675335707489701</v>
      </c>
      <c r="G167" s="21">
        <f t="shared" si="25"/>
        <v>0.23150739139697679</v>
      </c>
      <c r="H167" s="21">
        <f t="shared" si="26"/>
        <v>-1.546770880320082E-2</v>
      </c>
      <c r="I167" s="21">
        <f t="shared" si="27"/>
        <v>0.267665956977788</v>
      </c>
      <c r="J167" s="21">
        <f t="shared" si="28"/>
        <v>0.16123521319052134</v>
      </c>
      <c r="K167" s="24">
        <f t="shared" si="29"/>
        <v>2.3744802447055048E-2</v>
      </c>
    </row>
    <row r="168" spans="1:11" x14ac:dyDescent="0.25">
      <c r="A168" s="5" t="s">
        <v>25</v>
      </c>
      <c r="B168" s="6" t="s">
        <v>185</v>
      </c>
      <c r="C168" s="8">
        <v>49.236382008888</v>
      </c>
      <c r="D168" s="7">
        <v>37.788389919193897</v>
      </c>
      <c r="E168" s="7">
        <v>42.563950893188718</v>
      </c>
      <c r="F168" s="7">
        <v>43.196240940423536</v>
      </c>
      <c r="G168" s="21">
        <f t="shared" si="25"/>
        <v>0.14264056646293796</v>
      </c>
      <c r="H168" s="21">
        <f t="shared" si="26"/>
        <v>-0.14156315494788974</v>
      </c>
      <c r="I168" s="21">
        <f t="shared" si="27"/>
        <v>-0.1243787102820671</v>
      </c>
      <c r="J168" s="21">
        <f t="shared" si="28"/>
        <v>-4.1100432922339621E-2</v>
      </c>
      <c r="K168" s="24">
        <f t="shared" si="29"/>
        <v>2.5394392425943612E-2</v>
      </c>
    </row>
    <row r="169" spans="1:11" x14ac:dyDescent="0.25">
      <c r="A169" s="5" t="s">
        <v>105</v>
      </c>
      <c r="B169" s="6" t="s">
        <v>178</v>
      </c>
      <c r="C169" s="8">
        <v>46.195170760322227</v>
      </c>
      <c r="D169" s="7">
        <v>47.460488855805991</v>
      </c>
      <c r="E169" s="7">
        <v>38.550693897459347</v>
      </c>
      <c r="F169" s="7">
        <v>44.068784504529191</v>
      </c>
      <c r="G169" s="21">
        <f t="shared" si="25"/>
        <v>7.2062445122353769E-2</v>
      </c>
      <c r="H169" s="21">
        <f t="shared" si="26"/>
        <v>7.8157402449022889E-2</v>
      </c>
      <c r="I169" s="21">
        <f t="shared" si="27"/>
        <v>-0.20693902700145347</v>
      </c>
      <c r="J169" s="21">
        <f t="shared" si="28"/>
        <v>-1.890639314335894E-2</v>
      </c>
      <c r="K169" s="24">
        <f t="shared" si="29"/>
        <v>2.6526490672912656E-2</v>
      </c>
    </row>
    <row r="170" spans="1:11" x14ac:dyDescent="0.25">
      <c r="A170" s="5" t="s">
        <v>142</v>
      </c>
      <c r="B170" s="6" t="s">
        <v>178</v>
      </c>
      <c r="C170" s="8">
        <v>34.080372344710582</v>
      </c>
      <c r="D170" s="7">
        <v>47.265560502120572</v>
      </c>
      <c r="E170" s="7">
        <v>53.23678002899976</v>
      </c>
      <c r="F170" s="7">
        <v>44.860904291943633</v>
      </c>
      <c r="G170" s="21">
        <f t="shared" si="25"/>
        <v>-0.20908859724505502</v>
      </c>
      <c r="H170" s="21">
        <f t="shared" si="26"/>
        <v>7.3729225400285509E-2</v>
      </c>
      <c r="I170" s="21">
        <f t="shared" si="27"/>
        <v>9.518165046286281E-2</v>
      </c>
      <c r="J170" s="21">
        <f t="shared" si="28"/>
        <v>-1.3392573793968901E-2</v>
      </c>
      <c r="K170" s="24">
        <f t="shared" si="29"/>
        <v>2.8837751831192412E-2</v>
      </c>
    </row>
    <row r="171" spans="1:11" x14ac:dyDescent="0.25">
      <c r="A171" s="5" t="s">
        <v>80</v>
      </c>
      <c r="B171" s="6" t="s">
        <v>178</v>
      </c>
      <c r="C171" s="8">
        <v>37.93307035072327</v>
      </c>
      <c r="D171" s="7">
        <v>50.242754223284841</v>
      </c>
      <c r="E171" s="7">
        <v>59.449197216639085</v>
      </c>
      <c r="F171" s="7">
        <v>49.208340596882401</v>
      </c>
      <c r="G171" s="21">
        <f t="shared" si="25"/>
        <v>-0.11967810743273923</v>
      </c>
      <c r="H171" s="21">
        <f t="shared" si="26"/>
        <v>0.14136197690333568</v>
      </c>
      <c r="I171" s="21">
        <f t="shared" si="27"/>
        <v>0.2229828680649884</v>
      </c>
      <c r="J171" s="21">
        <f t="shared" si="28"/>
        <v>8.1555579178528292E-2</v>
      </c>
      <c r="K171" s="24">
        <f t="shared" si="29"/>
        <v>3.2036739938876957E-2</v>
      </c>
    </row>
    <row r="172" spans="1:11" x14ac:dyDescent="0.25">
      <c r="A172" s="5" t="s">
        <v>49</v>
      </c>
      <c r="B172" s="6" t="s">
        <v>186</v>
      </c>
      <c r="C172" s="8">
        <v>54.321933335158292</v>
      </c>
      <c r="D172" s="7">
        <v>42.278124757577693</v>
      </c>
      <c r="E172" s="7">
        <v>45.283342461847056</v>
      </c>
      <c r="F172" s="7">
        <v>47.29446685152768</v>
      </c>
      <c r="G172" s="21">
        <f t="shared" si="25"/>
        <v>0.26066217997582475</v>
      </c>
      <c r="H172" s="21">
        <f t="shared" si="26"/>
        <v>-3.9570087288103357E-2</v>
      </c>
      <c r="I172" s="21">
        <f t="shared" si="27"/>
        <v>-6.8435662171424466E-2</v>
      </c>
      <c r="J172" s="21">
        <f t="shared" si="28"/>
        <v>5.0885476838765646E-2</v>
      </c>
      <c r="K172" s="24">
        <f t="shared" si="29"/>
        <v>3.321300423762652E-2</v>
      </c>
    </row>
    <row r="173" spans="1:11" x14ac:dyDescent="0.25">
      <c r="A173" s="5" t="s">
        <v>139</v>
      </c>
      <c r="B173" s="6" t="s">
        <v>178</v>
      </c>
      <c r="C173" s="8">
        <v>31.130026455026449</v>
      </c>
      <c r="D173" s="7">
        <v>47.337469702741551</v>
      </c>
      <c r="E173" s="7">
        <v>49.87962659219442</v>
      </c>
      <c r="F173" s="7">
        <v>42.78237424998747</v>
      </c>
      <c r="G173" s="21">
        <f t="shared" si="25"/>
        <v>-0.2775579843344988</v>
      </c>
      <c r="H173" s="21">
        <f t="shared" si="26"/>
        <v>7.5362782888267768E-2</v>
      </c>
      <c r="I173" s="21">
        <f t="shared" si="27"/>
        <v>2.6118629750965239E-2</v>
      </c>
      <c r="J173" s="21">
        <f t="shared" si="28"/>
        <v>-5.8692190565088599E-2</v>
      </c>
      <c r="K173" s="24">
        <f t="shared" si="29"/>
        <v>3.653292341628802E-2</v>
      </c>
    </row>
    <row r="174" spans="1:11" x14ac:dyDescent="0.25">
      <c r="A174" s="5" t="s">
        <v>140</v>
      </c>
      <c r="B174" s="6" t="s">
        <v>178</v>
      </c>
      <c r="C174" s="8">
        <v>22.171504572246167</v>
      </c>
      <c r="D174" s="7">
        <v>39.392534914738008</v>
      </c>
      <c r="E174" s="7">
        <v>41.056221781048244</v>
      </c>
      <c r="F174" s="7">
        <v>34.206753756010805</v>
      </c>
      <c r="G174" s="21">
        <f t="shared" si="25"/>
        <v>-0.48546055761786572</v>
      </c>
      <c r="H174" s="21">
        <f t="shared" si="26"/>
        <v>-0.10512187835670139</v>
      </c>
      <c r="I174" s="21">
        <f t="shared" si="27"/>
        <v>-0.15539556097411553</v>
      </c>
      <c r="J174" s="21">
        <f t="shared" si="28"/>
        <v>-0.24865933231622753</v>
      </c>
      <c r="K174" s="24">
        <f t="shared" si="29"/>
        <v>4.2687976019247023E-2</v>
      </c>
    </row>
    <row r="175" spans="1:11" x14ac:dyDescent="0.25">
      <c r="A175" s="5" t="s">
        <v>47</v>
      </c>
      <c r="B175" s="6" t="s">
        <v>178</v>
      </c>
      <c r="C175" s="8">
        <v>28.984359130302643</v>
      </c>
      <c r="D175" s="7">
        <v>46.584653142860539</v>
      </c>
      <c r="E175" s="7">
        <v>50.603902036879546</v>
      </c>
      <c r="F175" s="7">
        <v>42.057638103347578</v>
      </c>
      <c r="G175" s="21">
        <f t="shared" si="25"/>
        <v>-0.32735300231370063</v>
      </c>
      <c r="H175" s="21">
        <f t="shared" si="26"/>
        <v>5.8261089115414257E-2</v>
      </c>
      <c r="I175" s="21">
        <f t="shared" si="27"/>
        <v>4.1018350892399649E-2</v>
      </c>
      <c r="J175" s="21">
        <f t="shared" si="28"/>
        <v>-7.6024520768628909E-2</v>
      </c>
      <c r="K175" s="24">
        <f t="shared" si="29"/>
        <v>4.7448832232170439E-2</v>
      </c>
    </row>
    <row r="176" spans="1:11" x14ac:dyDescent="0.25">
      <c r="A176" s="5" t="s">
        <v>103</v>
      </c>
      <c r="B176" s="6" t="s">
        <v>174</v>
      </c>
      <c r="C176" s="8">
        <v>26.214193006687623</v>
      </c>
      <c r="D176" s="7">
        <v>41.859540607934875</v>
      </c>
      <c r="E176" s="7">
        <v>49.337021930076368</v>
      </c>
      <c r="F176" s="7">
        <v>39.136918514899627</v>
      </c>
      <c r="G176" s="21">
        <f t="shared" si="25"/>
        <v>-0.39164091421008074</v>
      </c>
      <c r="H176" s="21">
        <f t="shared" si="26"/>
        <v>-4.9079041164587188E-2</v>
      </c>
      <c r="I176" s="21">
        <f t="shared" si="27"/>
        <v>1.4956221560920973E-2</v>
      </c>
      <c r="J176" s="21">
        <f t="shared" si="28"/>
        <v>-0.1419212446045823</v>
      </c>
      <c r="K176" s="24">
        <f t="shared" si="29"/>
        <v>4.7795063758990702E-2</v>
      </c>
    </row>
    <row r="177" spans="1:11" x14ac:dyDescent="0.25">
      <c r="A177" s="5" t="s">
        <v>184</v>
      </c>
      <c r="B177" s="6" t="s">
        <v>178</v>
      </c>
      <c r="C177" s="8">
        <v>25.937547073586103</v>
      </c>
      <c r="D177" s="7">
        <v>37.143782259969058</v>
      </c>
      <c r="E177" s="7">
        <v>52.061833587982946</v>
      </c>
      <c r="F177" s="7">
        <v>38.381054307179369</v>
      </c>
      <c r="G177" s="21">
        <f t="shared" si="25"/>
        <v>-0.39806110295692504</v>
      </c>
      <c r="H177" s="21">
        <f t="shared" si="26"/>
        <v>-0.15620667287666845</v>
      </c>
      <c r="I177" s="21">
        <f t="shared" si="27"/>
        <v>7.101077119899088E-2</v>
      </c>
      <c r="J177" s="21">
        <f t="shared" si="28"/>
        <v>-0.16108566821153417</v>
      </c>
      <c r="K177" s="24">
        <f t="shared" si="29"/>
        <v>5.502495922764411E-2</v>
      </c>
    </row>
    <row r="178" spans="1:11" x14ac:dyDescent="0.25">
      <c r="A178" s="5" t="s">
        <v>96</v>
      </c>
      <c r="B178" s="6" t="s">
        <v>178</v>
      </c>
      <c r="C178" s="8">
        <v>26.771959034385976</v>
      </c>
      <c r="D178" s="7">
        <v>48.361921016530758</v>
      </c>
      <c r="E178" s="7">
        <v>46.561453345435325</v>
      </c>
      <c r="F178" s="7">
        <v>40.565111132117352</v>
      </c>
      <c r="G178" s="21">
        <f t="shared" si="25"/>
        <v>-0.37869670377382286</v>
      </c>
      <c r="H178" s="21">
        <f t="shared" si="26"/>
        <v>9.8635188926187056E-2</v>
      </c>
      <c r="I178" s="21">
        <f t="shared" si="27"/>
        <v>-4.2142494436631858E-2</v>
      </c>
      <c r="J178" s="21">
        <f t="shared" si="28"/>
        <v>-0.10740133642808923</v>
      </c>
      <c r="K178" s="24">
        <f t="shared" si="29"/>
        <v>6.015547129069293E-2</v>
      </c>
    </row>
    <row r="179" spans="1:11" x14ac:dyDescent="0.25">
      <c r="A179" s="5" t="s">
        <v>67</v>
      </c>
      <c r="B179" s="6" t="s">
        <v>178</v>
      </c>
      <c r="C179" s="8">
        <v>26.532562854317099</v>
      </c>
      <c r="D179" s="7">
        <v>47.534211790050719</v>
      </c>
      <c r="E179" s="7">
        <v>49.084160356983283</v>
      </c>
      <c r="F179" s="7">
        <v>41.050311667117036</v>
      </c>
      <c r="G179" s="21">
        <f t="shared" si="25"/>
        <v>-0.38425242853754704</v>
      </c>
      <c r="H179" s="21">
        <f t="shared" si="26"/>
        <v>7.9832162427322023E-2</v>
      </c>
      <c r="I179" s="21">
        <f t="shared" si="27"/>
        <v>9.754378872316052E-3</v>
      </c>
      <c r="J179" s="21">
        <f t="shared" si="28"/>
        <v>-9.822196241263631E-2</v>
      </c>
      <c r="K179" s="24">
        <f t="shared" si="29"/>
        <v>6.2587794600720836E-2</v>
      </c>
    </row>
    <row r="180" spans="1:11" x14ac:dyDescent="0.25">
      <c r="A180" s="5" t="s">
        <v>120</v>
      </c>
      <c r="B180" s="6" t="s">
        <v>178</v>
      </c>
      <c r="C180" s="8">
        <v>65.814183211957612</v>
      </c>
      <c r="D180" s="7">
        <v>48.870766378078514</v>
      </c>
      <c r="E180" s="7">
        <v>50.29198633075417</v>
      </c>
      <c r="F180" s="7">
        <v>54.992311973596799</v>
      </c>
      <c r="G180" s="21">
        <f t="shared" si="25"/>
        <v>0.52736558858105376</v>
      </c>
      <c r="H180" s="21">
        <f t="shared" si="26"/>
        <v>0.11019460195544095</v>
      </c>
      <c r="I180" s="21">
        <f t="shared" si="27"/>
        <v>3.4601652556144231E-2</v>
      </c>
      <c r="J180" s="21">
        <f t="shared" si="28"/>
        <v>0.2240539476975463</v>
      </c>
      <c r="K180" s="24">
        <f t="shared" si="29"/>
        <v>7.0427037121305505E-2</v>
      </c>
    </row>
    <row r="181" spans="1:11" x14ac:dyDescent="0.25">
      <c r="A181" s="5" t="s">
        <v>152</v>
      </c>
      <c r="B181" s="6" t="s">
        <v>178</v>
      </c>
      <c r="C181" s="8">
        <v>45.037305849850519</v>
      </c>
      <c r="D181" s="7">
        <v>39.020323523099378</v>
      </c>
      <c r="E181" s="7">
        <v>24.444444444444446</v>
      </c>
      <c r="F181" s="7">
        <v>36.167357939131442</v>
      </c>
      <c r="G181" s="21">
        <f t="shared" si="25"/>
        <v>4.5191595494326185E-2</v>
      </c>
      <c r="H181" s="21">
        <f t="shared" si="26"/>
        <v>-0.11357738475467116</v>
      </c>
      <c r="I181" s="21">
        <f t="shared" si="27"/>
        <v>-0.49713136300258287</v>
      </c>
      <c r="J181" s="21">
        <f t="shared" si="28"/>
        <v>-0.18850571742097597</v>
      </c>
      <c r="K181" s="24">
        <f t="shared" si="29"/>
        <v>7.7739239105324348E-2</v>
      </c>
    </row>
    <row r="182" spans="1:11" x14ac:dyDescent="0.25">
      <c r="A182" s="5" t="s">
        <v>100</v>
      </c>
      <c r="B182" s="6" t="s">
        <v>178</v>
      </c>
      <c r="C182" s="8">
        <v>58.359374376730422</v>
      </c>
      <c r="D182" s="7">
        <v>50.728048206457842</v>
      </c>
      <c r="E182" s="7">
        <v>35.59063879014618</v>
      </c>
      <c r="F182" s="7">
        <v>48.226020457778155</v>
      </c>
      <c r="G182" s="21">
        <f t="shared" si="25"/>
        <v>0.35436004587445852</v>
      </c>
      <c r="H182" s="21">
        <f t="shared" si="26"/>
        <v>0.15238637452198633</v>
      </c>
      <c r="I182" s="21">
        <f t="shared" si="27"/>
        <v>-0.26783298107084591</v>
      </c>
      <c r="J182" s="21">
        <f t="shared" si="28"/>
        <v>7.9637813108533004E-2</v>
      </c>
      <c r="K182" s="24">
        <f t="shared" si="29"/>
        <v>0.10075030558563532</v>
      </c>
    </row>
    <row r="183" spans="1:11" x14ac:dyDescent="0.25">
      <c r="D183" s="23" t="s">
        <v>327</v>
      </c>
      <c r="G183" s="32">
        <f>VAR(G4:G182)</f>
        <v>2.2275039390028454E-2</v>
      </c>
      <c r="H183" s="32">
        <v>1.0999999999999999E-2</v>
      </c>
      <c r="I183" s="32">
        <f t="shared" ref="I183" si="30">VAR(I4:I182)</f>
        <v>1.2415500691181355E-2</v>
      </c>
    </row>
    <row r="184" spans="1:11" x14ac:dyDescent="0.25">
      <c r="G184" s="32"/>
      <c r="H184" s="32"/>
      <c r="I184" s="32"/>
    </row>
    <row r="185" spans="1:11" x14ac:dyDescent="0.25">
      <c r="G185" s="32"/>
      <c r="H185" s="32"/>
      <c r="I185" s="32"/>
    </row>
  </sheetData>
  <sortState xmlns:xlrd2="http://schemas.microsoft.com/office/spreadsheetml/2017/richdata2" ref="A4:K184">
    <sortCondition ref="K3:K184"/>
  </sortState>
  <conditionalFormatting sqref="C1">
    <cfRule type="colorScale" priority="3">
      <colorScale>
        <cfvo type="min"/>
        <cfvo type="percentile" val="50"/>
        <cfvo type="max"/>
        <color rgb="FFF8696B"/>
        <color rgb="FFFFEB84"/>
        <color rgb="FF63BE7B"/>
      </colorScale>
    </cfRule>
  </conditionalFormatting>
  <conditionalFormatting sqref="D1">
    <cfRule type="colorScale" priority="2">
      <colorScale>
        <cfvo type="min"/>
        <cfvo type="percentile" val="50"/>
        <cfvo type="max"/>
        <color rgb="FFF8696B"/>
        <color rgb="FFFFEB84"/>
        <color rgb="FF63BE7B"/>
      </colorScale>
    </cfRule>
  </conditionalFormatting>
  <conditionalFormatting sqref="E1">
    <cfRule type="colorScale" priority="1">
      <colorScale>
        <cfvo type="min"/>
        <cfvo type="percentile" val="50"/>
        <cfvo type="max"/>
        <color rgb="FFF8696B"/>
        <color rgb="FFFFEB84"/>
        <color rgb="FF63BE7B"/>
      </colorScale>
    </cfRule>
  </conditionalFormatting>
  <conditionalFormatting sqref="F1">
    <cfRule type="colorScale" priority="5">
      <colorScale>
        <cfvo type="min"/>
        <cfvo type="percentile" val="50"/>
        <cfvo type="max"/>
        <color rgb="FFF8696B"/>
        <color rgb="FFFFEB84"/>
        <color rgb="FF63BE7B"/>
      </colorScale>
    </cfRule>
  </conditionalFormatting>
  <conditionalFormatting sqref="G1">
    <cfRule type="colorScale" priority="4">
      <colorScale>
        <cfvo type="min"/>
        <cfvo type="percentile" val="50"/>
        <cfvo type="max"/>
        <color rgb="FF63BE7B"/>
        <color rgb="FFFFEB84"/>
        <color rgb="FFF8696B"/>
      </colorScale>
    </cfRule>
  </conditionalFormatting>
  <conditionalFormatting sqref="G4:K182">
    <cfRule type="colorScale" priority="6">
      <colorScale>
        <cfvo type="min"/>
        <cfvo type="percentile" val="50"/>
        <cfvo type="max"/>
        <color rgb="FFF8696B"/>
        <color rgb="FFFFEB84"/>
        <color rgb="FF63BE7B"/>
      </colorScale>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B5549-F9D1-4C8E-B7D5-D7720B924B98}">
  <dimension ref="A1:E17"/>
  <sheetViews>
    <sheetView workbookViewId="0"/>
  </sheetViews>
  <sheetFormatPr defaultRowHeight="15" x14ac:dyDescent="0.25"/>
  <cols>
    <col min="1" max="1" width="14.42578125" customWidth="1"/>
    <col min="2" max="2" width="9.140625" customWidth="1"/>
    <col min="4" max="4" width="9.140625" customWidth="1"/>
    <col min="5" max="5" width="9.140625" style="56" customWidth="1"/>
    <col min="6" max="6" width="8.85546875" customWidth="1"/>
  </cols>
  <sheetData>
    <row r="1" spans="1:5" x14ac:dyDescent="0.25">
      <c r="A1" t="s">
        <v>12667</v>
      </c>
    </row>
    <row r="3" spans="1:5" ht="60" x14ac:dyDescent="0.25">
      <c r="A3" s="1" t="s">
        <v>827</v>
      </c>
      <c r="B3" s="15" t="s">
        <v>824</v>
      </c>
      <c r="C3" s="15" t="s">
        <v>825</v>
      </c>
      <c r="D3" s="15" t="s">
        <v>826</v>
      </c>
      <c r="E3" s="58" t="s">
        <v>316</v>
      </c>
    </row>
    <row r="4" spans="1:5" x14ac:dyDescent="0.25">
      <c r="A4">
        <v>1</v>
      </c>
      <c r="B4">
        <v>2</v>
      </c>
      <c r="C4">
        <v>1.5</v>
      </c>
      <c r="D4">
        <v>2.5</v>
      </c>
      <c r="E4" s="56">
        <f>AVERAGE(B4:D4)</f>
        <v>2</v>
      </c>
    </row>
    <row r="5" spans="1:5" x14ac:dyDescent="0.25">
      <c r="A5">
        <v>2</v>
      </c>
      <c r="B5">
        <v>1.5</v>
      </c>
      <c r="C5">
        <v>1.7</v>
      </c>
      <c r="D5">
        <v>2.6</v>
      </c>
      <c r="E5" s="56">
        <f t="shared" ref="E5:E10" si="0">AVERAGE(B5:D5)</f>
        <v>1.9333333333333336</v>
      </c>
    </row>
    <row r="6" spans="1:5" x14ac:dyDescent="0.25">
      <c r="A6">
        <v>3</v>
      </c>
      <c r="B6">
        <v>2</v>
      </c>
      <c r="C6">
        <v>1.8</v>
      </c>
      <c r="D6">
        <v>3</v>
      </c>
      <c r="E6" s="56">
        <f t="shared" si="0"/>
        <v>2.2666666666666666</v>
      </c>
    </row>
    <row r="7" spans="1:5" x14ac:dyDescent="0.25">
      <c r="A7">
        <v>4</v>
      </c>
      <c r="B7">
        <v>2</v>
      </c>
      <c r="C7">
        <v>1.7</v>
      </c>
      <c r="D7">
        <v>1.7</v>
      </c>
      <c r="E7" s="56">
        <f t="shared" si="0"/>
        <v>1.8</v>
      </c>
    </row>
    <row r="8" spans="1:5" x14ac:dyDescent="0.25">
      <c r="A8">
        <v>5</v>
      </c>
      <c r="B8">
        <v>2</v>
      </c>
      <c r="C8">
        <v>1.5</v>
      </c>
      <c r="D8">
        <v>2</v>
      </c>
      <c r="E8" s="56">
        <f t="shared" si="0"/>
        <v>1.8333333333333333</v>
      </c>
    </row>
    <row r="9" spans="1:5" x14ac:dyDescent="0.25">
      <c r="A9">
        <v>6</v>
      </c>
      <c r="B9">
        <v>1.5</v>
      </c>
      <c r="C9">
        <v>2</v>
      </c>
      <c r="D9">
        <v>3</v>
      </c>
      <c r="E9" s="56">
        <f t="shared" si="0"/>
        <v>2.1666666666666665</v>
      </c>
    </row>
    <row r="10" spans="1:5" x14ac:dyDescent="0.25">
      <c r="A10">
        <v>7</v>
      </c>
      <c r="B10">
        <v>1</v>
      </c>
      <c r="C10">
        <v>1.5</v>
      </c>
      <c r="D10">
        <v>3</v>
      </c>
      <c r="E10" s="56">
        <f t="shared" si="0"/>
        <v>1.8333333333333333</v>
      </c>
    </row>
    <row r="11" spans="1:5" x14ac:dyDescent="0.25">
      <c r="A11" s="15" t="s">
        <v>316</v>
      </c>
      <c r="B11" s="56">
        <f>AVERAGE(B4:B10)</f>
        <v>1.7142857142857142</v>
      </c>
      <c r="C11" s="56">
        <f t="shared" ref="C11:D11" si="1">AVERAGE(C4:C10)</f>
        <v>1.6714285714285713</v>
      </c>
      <c r="D11" s="56">
        <f t="shared" si="1"/>
        <v>2.5428571428571423</v>
      </c>
    </row>
    <row r="13" spans="1:5" x14ac:dyDescent="0.25">
      <c r="A13" s="15" t="s">
        <v>828</v>
      </c>
      <c r="B13" s="56">
        <f>AVERAGE(B4:D10)</f>
        <v>1.9761904761904763</v>
      </c>
    </row>
    <row r="17" spans="3:3" x14ac:dyDescent="0.25">
      <c r="C17" s="33"/>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D34E7-A4D4-48C9-9C01-699E52A478A7}">
  <dimension ref="A1:J221"/>
  <sheetViews>
    <sheetView workbookViewId="0"/>
  </sheetViews>
  <sheetFormatPr defaultRowHeight="15" x14ac:dyDescent="0.25"/>
  <cols>
    <col min="1" max="1" width="17.5703125" customWidth="1"/>
    <col min="2" max="2" width="9.140625" customWidth="1"/>
    <col min="3" max="3" width="25.28515625" customWidth="1"/>
    <col min="5" max="5" width="13.85546875" customWidth="1"/>
    <col min="6" max="6" width="8.85546875" style="43" customWidth="1"/>
    <col min="7" max="7" width="12.140625" customWidth="1"/>
    <col min="8" max="8" width="16.7109375" style="37" customWidth="1"/>
    <col min="9" max="9" width="9.85546875" style="24" customWidth="1"/>
    <col min="10" max="10" width="7.42578125" style="34" customWidth="1"/>
  </cols>
  <sheetData>
    <row r="1" spans="1:10" x14ac:dyDescent="0.25">
      <c r="A1" t="s">
        <v>12662</v>
      </c>
    </row>
    <row r="2" spans="1:10" x14ac:dyDescent="0.25">
      <c r="H2" s="14"/>
    </row>
    <row r="3" spans="1:10" ht="18" x14ac:dyDescent="0.3">
      <c r="A3" s="15" t="s">
        <v>555</v>
      </c>
      <c r="B3" s="15" t="s">
        <v>831</v>
      </c>
      <c r="C3" s="15" t="s">
        <v>829</v>
      </c>
      <c r="D3" s="15" t="s">
        <v>346</v>
      </c>
      <c r="E3" s="15" t="s">
        <v>830</v>
      </c>
      <c r="F3" s="44" t="s">
        <v>894</v>
      </c>
      <c r="G3" s="15" t="s">
        <v>895</v>
      </c>
      <c r="H3" s="38" t="s">
        <v>858</v>
      </c>
      <c r="I3" s="35" t="s">
        <v>554</v>
      </c>
      <c r="J3" s="36" t="s">
        <v>12668</v>
      </c>
    </row>
    <row r="4" spans="1:10" x14ac:dyDescent="0.25">
      <c r="A4" s="39" t="s">
        <v>833</v>
      </c>
      <c r="B4" t="s">
        <v>832</v>
      </c>
      <c r="C4" t="s">
        <v>348</v>
      </c>
      <c r="D4" t="s">
        <v>347</v>
      </c>
      <c r="E4">
        <v>34173087</v>
      </c>
      <c r="F4" s="45" t="s">
        <v>896</v>
      </c>
      <c r="G4" s="42">
        <v>1.6521999999999999E-7</v>
      </c>
      <c r="H4" s="5">
        <v>6.7819373821736253</v>
      </c>
      <c r="I4" s="24">
        <v>8.1091300000000004</v>
      </c>
      <c r="J4" s="34">
        <v>0.16891</v>
      </c>
    </row>
    <row r="5" spans="1:10" x14ac:dyDescent="0.25">
      <c r="B5" t="s">
        <v>832</v>
      </c>
      <c r="C5" t="s">
        <v>349</v>
      </c>
      <c r="D5" t="s">
        <v>347</v>
      </c>
      <c r="E5">
        <v>34396573</v>
      </c>
      <c r="F5" s="43" t="s">
        <v>896</v>
      </c>
      <c r="G5" s="42">
        <v>1.6436E-7</v>
      </c>
      <c r="H5" s="5">
        <v>6.7842038674101666</v>
      </c>
      <c r="I5" s="24">
        <v>8.1173699999999993</v>
      </c>
      <c r="J5" s="34">
        <v>0.16841</v>
      </c>
    </row>
    <row r="6" spans="1:10" x14ac:dyDescent="0.25">
      <c r="B6" t="s">
        <v>832</v>
      </c>
      <c r="C6" t="s">
        <v>350</v>
      </c>
      <c r="D6" t="s">
        <v>347</v>
      </c>
      <c r="E6">
        <v>35933888</v>
      </c>
      <c r="F6" s="43" t="s">
        <v>897</v>
      </c>
      <c r="G6" s="42">
        <v>4.8123E-8</v>
      </c>
      <c r="H6" s="5">
        <v>7.3176473064603345</v>
      </c>
      <c r="I6" s="24">
        <v>8.6208899999999993</v>
      </c>
      <c r="J6" s="34">
        <v>0.18462000000000001</v>
      </c>
    </row>
    <row r="7" spans="1:10" x14ac:dyDescent="0.25">
      <c r="B7" t="s">
        <v>832</v>
      </c>
      <c r="C7" t="s">
        <v>351</v>
      </c>
      <c r="D7" t="s">
        <v>347</v>
      </c>
      <c r="E7">
        <v>36568439</v>
      </c>
      <c r="F7" s="43" t="s">
        <v>896</v>
      </c>
      <c r="G7" s="42">
        <v>4.4144000000000001E-8</v>
      </c>
      <c r="H7" s="5">
        <v>7.3551283168648895</v>
      </c>
      <c r="I7" s="24">
        <v>-8.7433999999999994</v>
      </c>
      <c r="J7" s="34">
        <v>0.18575</v>
      </c>
    </row>
    <row r="9" spans="1:10" x14ac:dyDescent="0.25">
      <c r="A9" s="39" t="s">
        <v>834</v>
      </c>
      <c r="B9" t="s">
        <v>832</v>
      </c>
      <c r="C9" t="s">
        <v>352</v>
      </c>
      <c r="D9" t="s">
        <v>347</v>
      </c>
      <c r="E9">
        <v>45581400</v>
      </c>
      <c r="F9" s="43" t="s">
        <v>896</v>
      </c>
      <c r="G9" s="42">
        <v>1.6087E-8</v>
      </c>
      <c r="H9" s="5">
        <v>7.7935249381833138</v>
      </c>
      <c r="I9" s="24">
        <v>7.2001900000000001</v>
      </c>
      <c r="J9" s="34">
        <v>0.19846</v>
      </c>
    </row>
    <row r="10" spans="1:10" x14ac:dyDescent="0.25">
      <c r="B10" t="s">
        <v>832</v>
      </c>
      <c r="C10" t="s">
        <v>353</v>
      </c>
      <c r="D10" t="s">
        <v>347</v>
      </c>
      <c r="E10">
        <v>45796960</v>
      </c>
      <c r="F10" s="43" t="s">
        <v>896</v>
      </c>
      <c r="G10" s="42">
        <v>2.037E-8</v>
      </c>
      <c r="H10" s="5">
        <v>7.6910089709998362</v>
      </c>
      <c r="I10" s="24">
        <v>-7.1783999999999999</v>
      </c>
      <c r="J10" s="34">
        <v>0.19597999999999999</v>
      </c>
    </row>
    <row r="11" spans="1:10" x14ac:dyDescent="0.25">
      <c r="B11" t="s">
        <v>832</v>
      </c>
      <c r="C11" t="s">
        <v>354</v>
      </c>
      <c r="D11" t="s">
        <v>347</v>
      </c>
      <c r="E11">
        <v>45797147</v>
      </c>
      <c r="F11" s="43" t="s">
        <v>898</v>
      </c>
      <c r="G11" s="42">
        <v>4.2797000000000003E-8</v>
      </c>
      <c r="H11" s="5">
        <v>7.368586673255745</v>
      </c>
      <c r="I11" s="24">
        <v>7.1938399999999998</v>
      </c>
      <c r="J11" s="34">
        <v>0.18559999999999999</v>
      </c>
    </row>
    <row r="12" spans="1:10" x14ac:dyDescent="0.25">
      <c r="B12" t="s">
        <v>832</v>
      </c>
      <c r="C12" t="s">
        <v>355</v>
      </c>
      <c r="D12" t="s">
        <v>347</v>
      </c>
      <c r="E12">
        <v>46236183</v>
      </c>
      <c r="F12" s="43" t="s">
        <v>898</v>
      </c>
      <c r="G12" s="42">
        <v>3.2017000000000001E-8</v>
      </c>
      <c r="H12" s="5">
        <v>7.4946193639996057</v>
      </c>
      <c r="I12" s="24">
        <v>7.3467099999999999</v>
      </c>
      <c r="J12" s="34">
        <v>0.19055</v>
      </c>
    </row>
    <row r="13" spans="1:10" x14ac:dyDescent="0.25">
      <c r="B13" t="s">
        <v>832</v>
      </c>
      <c r="C13" t="s">
        <v>356</v>
      </c>
      <c r="D13" t="s">
        <v>347</v>
      </c>
      <c r="E13">
        <v>46238712</v>
      </c>
      <c r="F13" s="43" t="s">
        <v>897</v>
      </c>
      <c r="G13" s="42">
        <v>2.0966999999999998E-8</v>
      </c>
      <c r="H13" s="5">
        <v>7.6784637048065134</v>
      </c>
      <c r="I13" s="24">
        <v>7.1028799999999999</v>
      </c>
      <c r="J13" s="34">
        <v>0.19591</v>
      </c>
    </row>
    <row r="14" spans="1:10" x14ac:dyDescent="0.25">
      <c r="B14" t="s">
        <v>832</v>
      </c>
      <c r="C14" t="s">
        <v>357</v>
      </c>
      <c r="D14" t="s">
        <v>347</v>
      </c>
      <c r="E14">
        <v>46239692</v>
      </c>
      <c r="F14" s="43" t="s">
        <v>896</v>
      </c>
      <c r="G14" s="42">
        <v>2.0550000000000001E-7</v>
      </c>
      <c r="H14" s="5">
        <v>6.687188173787912</v>
      </c>
      <c r="I14" s="24">
        <v>-6.8182</v>
      </c>
      <c r="J14" s="34">
        <v>0.16564000000000001</v>
      </c>
    </row>
    <row r="15" spans="1:10" x14ac:dyDescent="0.25">
      <c r="B15" t="s">
        <v>832</v>
      </c>
      <c r="C15" t="s">
        <v>358</v>
      </c>
      <c r="D15" t="s">
        <v>347</v>
      </c>
      <c r="E15">
        <v>47791193</v>
      </c>
      <c r="F15" s="43" t="s">
        <v>896</v>
      </c>
      <c r="G15" s="42">
        <v>4.1023000000000003E-8</v>
      </c>
      <c r="H15" s="5">
        <v>7.3869725829777746</v>
      </c>
      <c r="I15" s="24">
        <v>7.1742499999999998</v>
      </c>
      <c r="J15" s="34">
        <v>0.18615999999999999</v>
      </c>
    </row>
    <row r="16" spans="1:10" x14ac:dyDescent="0.25">
      <c r="B16" t="s">
        <v>832</v>
      </c>
      <c r="C16" t="s">
        <v>359</v>
      </c>
      <c r="D16" t="s">
        <v>347</v>
      </c>
      <c r="E16">
        <v>47791272</v>
      </c>
      <c r="F16" s="43" t="s">
        <v>898</v>
      </c>
      <c r="G16" s="42">
        <v>1.434E-7</v>
      </c>
      <c r="H16" s="5">
        <v>6.8434508486682191</v>
      </c>
      <c r="I16" s="24">
        <v>-7.1421999999999999</v>
      </c>
      <c r="J16" s="34">
        <v>0.17077000000000001</v>
      </c>
    </row>
    <row r="17" spans="1:10" x14ac:dyDescent="0.25">
      <c r="B17" t="s">
        <v>832</v>
      </c>
      <c r="C17" t="s">
        <v>360</v>
      </c>
      <c r="D17" t="s">
        <v>347</v>
      </c>
      <c r="E17">
        <v>48725998</v>
      </c>
      <c r="F17" s="43" t="s">
        <v>899</v>
      </c>
      <c r="G17" s="42">
        <v>4.1274000000000003E-8</v>
      </c>
      <c r="H17" s="5">
        <v>7.3843234401667548</v>
      </c>
      <c r="I17" s="24">
        <v>7.22349</v>
      </c>
      <c r="J17" s="34">
        <v>0.18640000000000001</v>
      </c>
    </row>
    <row r="18" spans="1:10" x14ac:dyDescent="0.25">
      <c r="B18" t="s">
        <v>832</v>
      </c>
      <c r="C18" t="s">
        <v>361</v>
      </c>
      <c r="D18" t="s">
        <v>347</v>
      </c>
      <c r="E18">
        <v>48773418</v>
      </c>
      <c r="F18" s="43" t="s">
        <v>896</v>
      </c>
      <c r="G18" s="42">
        <v>6.7228999999999999E-8</v>
      </c>
      <c r="H18" s="5">
        <v>7.172443348624971</v>
      </c>
      <c r="I18" s="24">
        <v>7.0119499999999997</v>
      </c>
      <c r="J18" s="34">
        <v>0.18032000000000001</v>
      </c>
    </row>
    <row r="19" spans="1:10" x14ac:dyDescent="0.25">
      <c r="B19" t="s">
        <v>832</v>
      </c>
      <c r="C19" t="s">
        <v>362</v>
      </c>
      <c r="D19" t="s">
        <v>347</v>
      </c>
      <c r="E19">
        <v>48831197</v>
      </c>
      <c r="F19" s="43" t="s">
        <v>898</v>
      </c>
      <c r="G19" s="42">
        <v>6.8705000000000005E-8</v>
      </c>
      <c r="H19" s="5">
        <v>7.1630116560497186</v>
      </c>
      <c r="I19" s="24">
        <v>7.0283300000000004</v>
      </c>
      <c r="J19" s="34">
        <v>0.17956</v>
      </c>
    </row>
    <row r="20" spans="1:10" x14ac:dyDescent="0.25">
      <c r="B20" t="s">
        <v>832</v>
      </c>
      <c r="C20" t="s">
        <v>363</v>
      </c>
      <c r="D20" t="s">
        <v>347</v>
      </c>
      <c r="E20">
        <v>49099181</v>
      </c>
      <c r="F20" s="43" t="s">
        <v>899</v>
      </c>
      <c r="G20" s="42">
        <v>7.4724000000000001E-8</v>
      </c>
      <c r="H20" s="5">
        <v>7.1265398882309752</v>
      </c>
      <c r="I20" s="24">
        <v>7.1476800000000003</v>
      </c>
      <c r="J20" s="34">
        <v>0.1792</v>
      </c>
    </row>
    <row r="21" spans="1:10" x14ac:dyDescent="0.25">
      <c r="B21" t="s">
        <v>832</v>
      </c>
      <c r="C21" t="s">
        <v>364</v>
      </c>
      <c r="D21" t="s">
        <v>347</v>
      </c>
      <c r="E21">
        <v>49153571</v>
      </c>
      <c r="F21" s="43" t="s">
        <v>897</v>
      </c>
      <c r="G21" s="42">
        <v>8.6147000000000005E-7</v>
      </c>
      <c r="H21" s="5">
        <v>6.0647598419087139</v>
      </c>
      <c r="I21" s="24">
        <v>6.0770200000000001</v>
      </c>
      <c r="J21" s="34">
        <v>0.14792</v>
      </c>
    </row>
    <row r="22" spans="1:10" x14ac:dyDescent="0.25">
      <c r="B22" t="s">
        <v>832</v>
      </c>
      <c r="C22" t="s">
        <v>365</v>
      </c>
      <c r="D22" t="s">
        <v>347</v>
      </c>
      <c r="E22">
        <v>49153607</v>
      </c>
      <c r="F22" s="43" t="s">
        <v>898</v>
      </c>
      <c r="G22" s="42">
        <v>2.2361999999999999E-6</v>
      </c>
      <c r="H22" s="5">
        <v>5.6504893568625167</v>
      </c>
      <c r="I22" s="24">
        <v>-5.9564000000000004</v>
      </c>
      <c r="J22" s="34">
        <v>0.14266999999999999</v>
      </c>
    </row>
    <row r="23" spans="1:10" x14ac:dyDescent="0.25">
      <c r="B23" t="s">
        <v>832</v>
      </c>
      <c r="C23" t="s">
        <v>366</v>
      </c>
      <c r="D23" t="s">
        <v>347</v>
      </c>
      <c r="E23">
        <v>49287756</v>
      </c>
      <c r="F23" s="43" t="s">
        <v>896</v>
      </c>
      <c r="G23" s="42">
        <v>1.8743E-6</v>
      </c>
      <c r="H23" s="5">
        <v>5.7271608948158743</v>
      </c>
      <c r="I23" s="24">
        <v>5.8458800000000002</v>
      </c>
      <c r="J23" s="34">
        <v>0.13747999999999999</v>
      </c>
    </row>
    <row r="25" spans="1:10" x14ac:dyDescent="0.25">
      <c r="A25" s="40" t="s">
        <v>835</v>
      </c>
      <c r="B25" t="s">
        <v>832</v>
      </c>
      <c r="C25" t="s">
        <v>367</v>
      </c>
      <c r="D25" t="s">
        <v>347</v>
      </c>
      <c r="E25">
        <v>352013361</v>
      </c>
      <c r="F25" s="43" t="s">
        <v>898</v>
      </c>
      <c r="G25" s="42">
        <v>2.9338000000000002E-6</v>
      </c>
      <c r="H25" s="5">
        <v>5.5325694957609501</v>
      </c>
      <c r="I25" s="24">
        <v>5.6536099999999996</v>
      </c>
      <c r="J25" s="34">
        <v>0.13222</v>
      </c>
    </row>
    <row r="26" spans="1:10" x14ac:dyDescent="0.25">
      <c r="B26" t="s">
        <v>832</v>
      </c>
      <c r="C26" t="s">
        <v>368</v>
      </c>
      <c r="D26" t="s">
        <v>347</v>
      </c>
      <c r="E26">
        <v>352137608</v>
      </c>
      <c r="F26" s="43" t="s">
        <v>896</v>
      </c>
      <c r="G26" s="42">
        <v>2.7904999999999998E-6</v>
      </c>
      <c r="H26" s="5">
        <v>5.5543179731473211</v>
      </c>
      <c r="I26" s="24">
        <v>5.6681600000000003</v>
      </c>
      <c r="J26" s="34">
        <v>0.13302</v>
      </c>
    </row>
    <row r="27" spans="1:10" x14ac:dyDescent="0.25">
      <c r="B27" t="s">
        <v>832</v>
      </c>
      <c r="C27" t="s">
        <v>369</v>
      </c>
      <c r="D27" t="s">
        <v>347</v>
      </c>
      <c r="E27">
        <v>352173552</v>
      </c>
      <c r="F27" s="43" t="s">
        <v>898</v>
      </c>
      <c r="G27" s="42">
        <v>1.652E-6</v>
      </c>
      <c r="H27" s="5">
        <v>5.7819899570156368</v>
      </c>
      <c r="I27" s="24">
        <v>-5.8571999999999997</v>
      </c>
      <c r="J27" s="34">
        <v>0.13944999999999999</v>
      </c>
    </row>
    <row r="28" spans="1:10" x14ac:dyDescent="0.25">
      <c r="B28" t="s">
        <v>832</v>
      </c>
      <c r="C28" t="s">
        <v>370</v>
      </c>
      <c r="D28" t="s">
        <v>347</v>
      </c>
      <c r="E28">
        <v>353255812</v>
      </c>
      <c r="F28" s="43" t="s">
        <v>896</v>
      </c>
      <c r="G28" s="42">
        <v>1.8647999999999999E-6</v>
      </c>
      <c r="H28" s="5">
        <v>5.72936773948748</v>
      </c>
      <c r="I28" s="24">
        <v>-5.8695000000000004</v>
      </c>
      <c r="J28" s="34">
        <v>0.13794000000000001</v>
      </c>
    </row>
    <row r="29" spans="1:10" x14ac:dyDescent="0.25">
      <c r="B29" t="s">
        <v>832</v>
      </c>
      <c r="C29" t="s">
        <v>371</v>
      </c>
      <c r="D29" t="s">
        <v>347</v>
      </c>
      <c r="E29">
        <v>354303756</v>
      </c>
      <c r="F29" s="43" t="s">
        <v>896</v>
      </c>
      <c r="G29" s="42">
        <v>1.5592E-6</v>
      </c>
      <c r="H29" s="5">
        <v>5.8070981738904353</v>
      </c>
      <c r="I29" s="24">
        <v>-5.8826999999999998</v>
      </c>
      <c r="J29" s="34">
        <v>0.1399</v>
      </c>
    </row>
    <row r="30" spans="1:10" x14ac:dyDescent="0.25">
      <c r="B30" t="s">
        <v>832</v>
      </c>
      <c r="C30" t="s">
        <v>372</v>
      </c>
      <c r="D30" t="s">
        <v>347</v>
      </c>
      <c r="E30">
        <v>354934963</v>
      </c>
      <c r="F30" s="43" t="s">
        <v>896</v>
      </c>
      <c r="G30" s="42">
        <v>1.4258E-6</v>
      </c>
      <c r="H30" s="5">
        <v>5.8459413896230288</v>
      </c>
      <c r="I30" s="24">
        <v>-5.9253999999999998</v>
      </c>
      <c r="J30" s="34">
        <v>0.14094000000000001</v>
      </c>
    </row>
    <row r="31" spans="1:10" x14ac:dyDescent="0.25">
      <c r="B31" t="s">
        <v>832</v>
      </c>
      <c r="C31" t="s">
        <v>373</v>
      </c>
      <c r="D31" t="s">
        <v>347</v>
      </c>
      <c r="E31">
        <v>355335975</v>
      </c>
      <c r="F31" s="43" t="s">
        <v>899</v>
      </c>
      <c r="G31" s="42">
        <v>1.9402000000000001E-6</v>
      </c>
      <c r="H31" s="5">
        <v>5.7121534997504826</v>
      </c>
      <c r="I31" s="24">
        <v>-5.8445</v>
      </c>
      <c r="J31" s="34">
        <v>0.13711999999999999</v>
      </c>
    </row>
    <row r="33" spans="1:10" x14ac:dyDescent="0.25">
      <c r="A33" s="40" t="s">
        <v>836</v>
      </c>
      <c r="B33" t="s">
        <v>832</v>
      </c>
      <c r="C33" t="s">
        <v>375</v>
      </c>
      <c r="D33" t="s">
        <v>374</v>
      </c>
      <c r="E33">
        <v>564162722</v>
      </c>
      <c r="F33" s="43" t="s">
        <v>896</v>
      </c>
      <c r="G33" s="42">
        <v>1.0093E-6</v>
      </c>
      <c r="H33" s="5">
        <v>5.9959797267467581</v>
      </c>
      <c r="I33" s="24">
        <v>5.7559699999999996</v>
      </c>
      <c r="J33" s="34">
        <v>0.14554</v>
      </c>
    </row>
    <row r="34" spans="1:10" x14ac:dyDescent="0.25">
      <c r="B34" t="s">
        <v>832</v>
      </c>
      <c r="C34" t="s">
        <v>376</v>
      </c>
      <c r="D34" t="s">
        <v>374</v>
      </c>
      <c r="E34">
        <v>565669890</v>
      </c>
      <c r="F34" s="43" t="s">
        <v>898</v>
      </c>
      <c r="G34" s="42">
        <v>2.8629000000000002E-6</v>
      </c>
      <c r="H34" s="5">
        <v>5.5431938214533121</v>
      </c>
      <c r="I34" s="24">
        <v>5.8790500000000003</v>
      </c>
      <c r="J34" s="34">
        <v>0.13224</v>
      </c>
    </row>
    <row r="35" spans="1:10" x14ac:dyDescent="0.25">
      <c r="B35" t="s">
        <v>832</v>
      </c>
      <c r="C35" t="s">
        <v>377</v>
      </c>
      <c r="D35" t="s">
        <v>374</v>
      </c>
      <c r="E35">
        <v>565672725</v>
      </c>
      <c r="F35" s="43" t="s">
        <v>896</v>
      </c>
      <c r="G35" s="42">
        <v>2.9401999999999998E-6</v>
      </c>
      <c r="H35" s="5">
        <v>5.5316231267503833</v>
      </c>
      <c r="I35" s="24">
        <v>5.5805800000000003</v>
      </c>
      <c r="J35" s="34">
        <v>0.13225999999999999</v>
      </c>
    </row>
    <row r="37" spans="1:10" x14ac:dyDescent="0.25">
      <c r="A37" s="40" t="s">
        <v>837</v>
      </c>
      <c r="B37" t="s">
        <v>832</v>
      </c>
      <c r="C37" t="s">
        <v>379</v>
      </c>
      <c r="D37" t="s">
        <v>378</v>
      </c>
      <c r="E37">
        <v>422681521</v>
      </c>
      <c r="F37" s="43" t="s">
        <v>898</v>
      </c>
      <c r="G37" s="42">
        <v>1.4553000000000001E-6</v>
      </c>
      <c r="H37" s="5">
        <v>5.8370474706542739</v>
      </c>
      <c r="I37" s="24">
        <v>-5.7809999999999997</v>
      </c>
      <c r="J37" s="34">
        <v>0.14093</v>
      </c>
    </row>
    <row r="38" spans="1:10" x14ac:dyDescent="0.25">
      <c r="B38" t="s">
        <v>832</v>
      </c>
      <c r="C38" t="s">
        <v>380</v>
      </c>
      <c r="D38" t="s">
        <v>378</v>
      </c>
      <c r="E38">
        <v>423035496</v>
      </c>
      <c r="F38" s="43" t="s">
        <v>896</v>
      </c>
      <c r="G38" s="42">
        <v>2.8233999999999999E-6</v>
      </c>
      <c r="H38" s="5">
        <v>5.5492275896226149</v>
      </c>
      <c r="I38" s="24">
        <v>-5.6940999999999997</v>
      </c>
      <c r="J38" s="34">
        <v>0.13274</v>
      </c>
    </row>
    <row r="39" spans="1:10" x14ac:dyDescent="0.25">
      <c r="B39" t="s">
        <v>832</v>
      </c>
      <c r="C39" t="s">
        <v>381</v>
      </c>
      <c r="D39" t="s">
        <v>378</v>
      </c>
      <c r="E39">
        <v>423044772</v>
      </c>
      <c r="F39" s="43" t="s">
        <v>899</v>
      </c>
      <c r="G39" s="42">
        <v>2.9293000000000001E-6</v>
      </c>
      <c r="H39" s="5">
        <v>5.5332361484028336</v>
      </c>
      <c r="I39" s="24">
        <v>5.6341200000000002</v>
      </c>
      <c r="J39" s="34">
        <v>0.13263</v>
      </c>
    </row>
    <row r="40" spans="1:10" x14ac:dyDescent="0.25">
      <c r="B40" t="s">
        <v>832</v>
      </c>
      <c r="C40" t="s">
        <v>382</v>
      </c>
      <c r="D40" t="s">
        <v>378</v>
      </c>
      <c r="E40">
        <v>423270119</v>
      </c>
      <c r="F40" s="43" t="s">
        <v>896</v>
      </c>
      <c r="G40" s="42">
        <v>2.7022000000000001E-6</v>
      </c>
      <c r="H40" s="5">
        <v>5.5682825103539866</v>
      </c>
      <c r="I40" s="24">
        <v>-5.7046999999999999</v>
      </c>
      <c r="J40" s="34">
        <v>0.1336</v>
      </c>
    </row>
    <row r="41" spans="1:10" x14ac:dyDescent="0.25">
      <c r="B41" t="s">
        <v>832</v>
      </c>
      <c r="C41" t="s">
        <v>383</v>
      </c>
      <c r="D41" t="s">
        <v>378</v>
      </c>
      <c r="E41">
        <v>423858612</v>
      </c>
      <c r="F41" s="43" t="s">
        <v>898</v>
      </c>
      <c r="G41" s="42">
        <v>1.5837E-6</v>
      </c>
      <c r="H41" s="5">
        <v>5.8003270832793792</v>
      </c>
      <c r="I41" s="24">
        <v>5.8094599999999996</v>
      </c>
      <c r="J41" s="34">
        <v>0.13991000000000001</v>
      </c>
    </row>
    <row r="43" spans="1:10" x14ac:dyDescent="0.25">
      <c r="A43" s="40" t="s">
        <v>838</v>
      </c>
      <c r="B43" t="s">
        <v>832</v>
      </c>
      <c r="C43" t="s">
        <v>385</v>
      </c>
      <c r="D43" t="s">
        <v>384</v>
      </c>
      <c r="E43">
        <v>498043601</v>
      </c>
      <c r="F43" s="43" t="s">
        <v>896</v>
      </c>
      <c r="G43" s="42">
        <v>2.5847000000000001E-7</v>
      </c>
      <c r="H43" s="5">
        <v>6.5875898571756126</v>
      </c>
      <c r="I43" s="24">
        <v>6.8539399999999997</v>
      </c>
      <c r="J43" s="34">
        <v>0.16253999999999999</v>
      </c>
    </row>
    <row r="44" spans="1:10" x14ac:dyDescent="0.25">
      <c r="B44" t="s">
        <v>832</v>
      </c>
      <c r="C44" t="s">
        <v>386</v>
      </c>
      <c r="D44" t="s">
        <v>384</v>
      </c>
      <c r="E44">
        <v>498044097</v>
      </c>
      <c r="F44" s="43" t="s">
        <v>896</v>
      </c>
      <c r="G44" s="42">
        <v>5.5930999999999996E-9</v>
      </c>
      <c r="H44" s="5">
        <v>8.2523474157763559</v>
      </c>
      <c r="I44" s="24">
        <v>7.8982700000000001</v>
      </c>
      <c r="J44" s="34">
        <v>0.21328</v>
      </c>
    </row>
    <row r="45" spans="1:10" x14ac:dyDescent="0.25">
      <c r="B45" t="s">
        <v>832</v>
      </c>
      <c r="C45" t="s">
        <v>387</v>
      </c>
      <c r="D45" t="s">
        <v>384</v>
      </c>
      <c r="E45">
        <v>498104973</v>
      </c>
      <c r="F45" s="43" t="s">
        <v>898</v>
      </c>
      <c r="G45" s="42">
        <v>2.4352E-7</v>
      </c>
      <c r="H45" s="5">
        <v>6.613465364909521</v>
      </c>
      <c r="I45" s="24">
        <v>6.7550100000000004</v>
      </c>
      <c r="J45" s="34">
        <v>0.16324</v>
      </c>
    </row>
    <row r="46" spans="1:10" x14ac:dyDescent="0.25">
      <c r="B46" t="s">
        <v>832</v>
      </c>
      <c r="C46" t="s">
        <v>388</v>
      </c>
      <c r="D46" t="s">
        <v>384</v>
      </c>
      <c r="E46">
        <v>498105377</v>
      </c>
      <c r="F46" s="43" t="s">
        <v>898</v>
      </c>
      <c r="G46" s="42">
        <v>3.0245000000000001E-7</v>
      </c>
      <c r="H46" s="5">
        <v>6.5193464111566302</v>
      </c>
      <c r="I46" s="24">
        <v>-6.8407999999999998</v>
      </c>
      <c r="J46" s="34">
        <v>0.16039999999999999</v>
      </c>
    </row>
    <row r="47" spans="1:10" x14ac:dyDescent="0.25">
      <c r="B47" t="s">
        <v>832</v>
      </c>
      <c r="C47" t="s">
        <v>389</v>
      </c>
      <c r="D47" t="s">
        <v>384</v>
      </c>
      <c r="E47">
        <v>498105752</v>
      </c>
      <c r="F47" s="43" t="s">
        <v>896</v>
      </c>
      <c r="G47" s="42">
        <v>4.1741000000000003E-9</v>
      </c>
      <c r="H47" s="5">
        <v>8.3794371506400047</v>
      </c>
      <c r="I47" s="24">
        <v>7.9182100000000002</v>
      </c>
      <c r="J47" s="34">
        <v>0.21657999999999999</v>
      </c>
    </row>
    <row r="49" spans="1:10" x14ac:dyDescent="0.25">
      <c r="A49" s="40" t="s">
        <v>841</v>
      </c>
      <c r="B49" t="s">
        <v>832</v>
      </c>
      <c r="C49" t="s">
        <v>391</v>
      </c>
      <c r="D49" t="s">
        <v>390</v>
      </c>
      <c r="E49">
        <v>648653994</v>
      </c>
      <c r="F49" s="43" t="s">
        <v>896</v>
      </c>
      <c r="G49" s="42">
        <v>1.9371999999999999E-7</v>
      </c>
      <c r="H49" s="5">
        <v>6.7128255396254985</v>
      </c>
      <c r="I49" s="24">
        <v>-6.2328999999999999</v>
      </c>
      <c r="J49" s="34">
        <v>0.16608000000000001</v>
      </c>
    </row>
    <row r="50" spans="1:10" x14ac:dyDescent="0.25">
      <c r="B50" t="s">
        <v>832</v>
      </c>
      <c r="C50" t="s">
        <v>392</v>
      </c>
      <c r="D50" t="s">
        <v>390</v>
      </c>
      <c r="E50">
        <v>648920775</v>
      </c>
      <c r="F50" s="43" t="s">
        <v>896</v>
      </c>
      <c r="G50" s="42">
        <v>1.6453999999999999E-7</v>
      </c>
      <c r="H50" s="5">
        <v>6.7837285070298243</v>
      </c>
      <c r="I50" s="24">
        <v>6.2404700000000002</v>
      </c>
      <c r="J50" s="34">
        <v>0.16893</v>
      </c>
    </row>
    <row r="51" spans="1:10" x14ac:dyDescent="0.25">
      <c r="B51" t="s">
        <v>832</v>
      </c>
      <c r="C51" t="s">
        <v>393</v>
      </c>
      <c r="D51" t="s">
        <v>390</v>
      </c>
      <c r="E51">
        <v>649481074</v>
      </c>
      <c r="F51" s="43" t="s">
        <v>898</v>
      </c>
      <c r="G51" s="42">
        <v>1.9452E-7</v>
      </c>
      <c r="H51" s="5">
        <v>6.7110357391038606</v>
      </c>
      <c r="I51" s="24">
        <v>-6.2340999999999998</v>
      </c>
      <c r="J51" s="34">
        <v>0.16617999999999999</v>
      </c>
    </row>
    <row r="52" spans="1:10" x14ac:dyDescent="0.25">
      <c r="B52" t="s">
        <v>832</v>
      </c>
      <c r="C52" t="s">
        <v>394</v>
      </c>
      <c r="D52" t="s">
        <v>390</v>
      </c>
      <c r="E52">
        <v>649975875</v>
      </c>
      <c r="F52" s="43" t="s">
        <v>896</v>
      </c>
      <c r="G52" s="42">
        <v>2.0851999999999999E-7</v>
      </c>
      <c r="H52" s="5">
        <v>6.6808522837450184</v>
      </c>
      <c r="I52" s="24">
        <v>-6.2308000000000003</v>
      </c>
      <c r="J52" s="34">
        <v>0.16613</v>
      </c>
    </row>
    <row r="53" spans="1:10" x14ac:dyDescent="0.25">
      <c r="B53" t="s">
        <v>832</v>
      </c>
      <c r="C53" t="s">
        <v>395</v>
      </c>
      <c r="D53" t="s">
        <v>390</v>
      </c>
      <c r="E53">
        <v>650485729</v>
      </c>
      <c r="F53" s="43" t="s">
        <v>897</v>
      </c>
      <c r="G53" s="42">
        <v>2.0774999999999999E-7</v>
      </c>
      <c r="H53" s="5">
        <v>6.6824589675438517</v>
      </c>
      <c r="I53" s="24">
        <v>-6.2294999999999998</v>
      </c>
      <c r="J53" s="34">
        <v>0.16603000000000001</v>
      </c>
    </row>
    <row r="55" spans="1:10" x14ac:dyDescent="0.25">
      <c r="A55" s="40" t="s">
        <v>840</v>
      </c>
      <c r="B55" t="s">
        <v>832</v>
      </c>
      <c r="C55" t="s">
        <v>396</v>
      </c>
      <c r="D55" t="s">
        <v>390</v>
      </c>
      <c r="E55">
        <v>726547712</v>
      </c>
      <c r="F55" s="43" t="s">
        <v>898</v>
      </c>
      <c r="G55" s="42">
        <v>1.0965E-6</v>
      </c>
      <c r="H55" s="5">
        <v>5.9599913639864583</v>
      </c>
      <c r="I55" s="24">
        <v>5.7808900000000003</v>
      </c>
      <c r="J55" s="34">
        <v>0.14443</v>
      </c>
    </row>
    <row r="56" spans="1:10" x14ac:dyDescent="0.25">
      <c r="B56" t="s">
        <v>832</v>
      </c>
      <c r="C56" t="s">
        <v>397</v>
      </c>
      <c r="D56" t="s">
        <v>390</v>
      </c>
      <c r="E56">
        <v>727219949</v>
      </c>
      <c r="F56" s="43" t="s">
        <v>898</v>
      </c>
      <c r="G56" s="42">
        <v>1.7823000000000001E-6</v>
      </c>
      <c r="H56" s="5">
        <v>5.7490191929036509</v>
      </c>
      <c r="I56" s="24">
        <v>-5.7766000000000002</v>
      </c>
      <c r="J56" s="34">
        <v>0.14051</v>
      </c>
    </row>
    <row r="57" spans="1:10" x14ac:dyDescent="0.25">
      <c r="B57" t="s">
        <v>832</v>
      </c>
      <c r="C57" t="s">
        <v>398</v>
      </c>
      <c r="D57" t="s">
        <v>390</v>
      </c>
      <c r="E57">
        <v>728397956</v>
      </c>
      <c r="F57" s="43" t="s">
        <v>898</v>
      </c>
      <c r="G57" s="42">
        <v>1.2731999999999999E-6</v>
      </c>
      <c r="H57" s="5">
        <v>5.8951033700510349</v>
      </c>
      <c r="I57" s="24">
        <v>-5.8140000000000001</v>
      </c>
      <c r="J57" s="34">
        <v>0.14229</v>
      </c>
    </row>
    <row r="59" spans="1:10" x14ac:dyDescent="0.25">
      <c r="A59" s="40" t="s">
        <v>839</v>
      </c>
      <c r="B59" t="s">
        <v>832</v>
      </c>
      <c r="C59" t="s">
        <v>400</v>
      </c>
      <c r="D59" t="s">
        <v>399</v>
      </c>
      <c r="E59">
        <v>55140971</v>
      </c>
      <c r="F59" s="43" t="s">
        <v>896</v>
      </c>
      <c r="G59" s="42">
        <v>8.7738000000000005E-9</v>
      </c>
      <c r="H59" s="5">
        <v>8.0568122696217905</v>
      </c>
      <c r="I59" s="24">
        <v>13.363149999999999</v>
      </c>
      <c r="J59" s="34">
        <v>0.20682</v>
      </c>
    </row>
    <row r="60" spans="1:10" x14ac:dyDescent="0.25">
      <c r="B60" t="s">
        <v>832</v>
      </c>
      <c r="C60" t="s">
        <v>401</v>
      </c>
      <c r="D60" t="s">
        <v>399</v>
      </c>
      <c r="E60">
        <v>55369731</v>
      </c>
      <c r="F60" s="43" t="s">
        <v>898</v>
      </c>
      <c r="G60" s="42">
        <v>1.3472E-8</v>
      </c>
      <c r="H60" s="5">
        <v>7.8705679258444254</v>
      </c>
      <c r="I60" s="24">
        <v>-13.369</v>
      </c>
      <c r="J60" s="34">
        <v>0.20091999999999999</v>
      </c>
    </row>
    <row r="61" spans="1:10" x14ac:dyDescent="0.25">
      <c r="B61" t="s">
        <v>832</v>
      </c>
      <c r="C61" t="s">
        <v>402</v>
      </c>
      <c r="D61" t="s">
        <v>399</v>
      </c>
      <c r="E61">
        <v>56321705</v>
      </c>
      <c r="F61" s="43" t="s">
        <v>898</v>
      </c>
      <c r="G61" s="42">
        <v>6.0472000000000004E-9</v>
      </c>
      <c r="H61" s="5">
        <v>8.2184456676665878</v>
      </c>
      <c r="I61" s="24">
        <v>-13.782999999999999</v>
      </c>
      <c r="J61" s="34">
        <v>0.22245000000000001</v>
      </c>
    </row>
    <row r="62" spans="1:10" x14ac:dyDescent="0.25">
      <c r="B62" t="s">
        <v>832</v>
      </c>
      <c r="C62" t="s">
        <v>403</v>
      </c>
      <c r="D62" t="s">
        <v>399</v>
      </c>
      <c r="E62">
        <v>56581813</v>
      </c>
      <c r="F62" s="43" t="s">
        <v>896</v>
      </c>
      <c r="G62" s="42">
        <v>1.3838E-8</v>
      </c>
      <c r="H62" s="5">
        <v>7.8589266737325252</v>
      </c>
      <c r="I62" s="24">
        <v>-13.523999999999999</v>
      </c>
      <c r="J62" s="34">
        <v>0.20105999999999999</v>
      </c>
    </row>
    <row r="63" spans="1:10" x14ac:dyDescent="0.25">
      <c r="B63" t="s">
        <v>832</v>
      </c>
      <c r="C63" t="s">
        <v>404</v>
      </c>
      <c r="D63" t="s">
        <v>399</v>
      </c>
      <c r="E63">
        <v>56805578</v>
      </c>
      <c r="F63" s="43" t="s">
        <v>898</v>
      </c>
      <c r="G63" s="42">
        <v>1.2814E-8</v>
      </c>
      <c r="H63" s="5">
        <v>7.8923152803441585</v>
      </c>
      <c r="I63" s="24">
        <v>-13.397</v>
      </c>
      <c r="J63" s="34">
        <v>0.20166000000000001</v>
      </c>
    </row>
    <row r="64" spans="1:10" x14ac:dyDescent="0.25">
      <c r="B64" t="s">
        <v>832</v>
      </c>
      <c r="C64" t="s">
        <v>405</v>
      </c>
      <c r="D64" t="s">
        <v>399</v>
      </c>
      <c r="E64">
        <v>57081231</v>
      </c>
      <c r="F64" s="43" t="s">
        <v>896</v>
      </c>
      <c r="G64" s="42">
        <v>9.4832000000000005E-9</v>
      </c>
      <c r="H64" s="5">
        <v>8.0230450901050574</v>
      </c>
      <c r="I64" s="24">
        <v>13.48756</v>
      </c>
      <c r="J64" s="34">
        <v>0.20605000000000001</v>
      </c>
    </row>
    <row r="65" spans="1:10" x14ac:dyDescent="0.25">
      <c r="B65" t="s">
        <v>832</v>
      </c>
      <c r="C65" t="s">
        <v>406</v>
      </c>
      <c r="D65" t="s">
        <v>399</v>
      </c>
      <c r="E65">
        <v>59006864</v>
      </c>
      <c r="F65" s="43" t="s">
        <v>898</v>
      </c>
      <c r="G65" s="42">
        <v>1.3115E-8</v>
      </c>
      <c r="H65" s="5">
        <v>7.8822317050736279</v>
      </c>
      <c r="I65" s="24">
        <v>-13.302</v>
      </c>
      <c r="J65" s="34">
        <v>0.20127999999999999</v>
      </c>
    </row>
    <row r="67" spans="1:10" x14ac:dyDescent="0.25">
      <c r="A67" s="39" t="s">
        <v>842</v>
      </c>
      <c r="B67" t="s">
        <v>832</v>
      </c>
      <c r="C67" t="s">
        <v>408</v>
      </c>
      <c r="D67" t="s">
        <v>407</v>
      </c>
      <c r="E67">
        <v>56140225</v>
      </c>
      <c r="F67" s="43" t="s">
        <v>898</v>
      </c>
      <c r="G67" s="42">
        <v>6.1753E-7</v>
      </c>
      <c r="H67" s="5">
        <v>6.2093419392537585</v>
      </c>
      <c r="I67" s="24">
        <v>-6.6763000000000003</v>
      </c>
      <c r="J67" s="34">
        <v>0.15290999999999999</v>
      </c>
    </row>
    <row r="68" spans="1:10" x14ac:dyDescent="0.25">
      <c r="B68" t="s">
        <v>832</v>
      </c>
      <c r="C68" t="s">
        <v>409</v>
      </c>
      <c r="D68" t="s">
        <v>407</v>
      </c>
      <c r="E68">
        <v>56394563</v>
      </c>
      <c r="F68" s="43" t="s">
        <v>896</v>
      </c>
      <c r="G68" s="42">
        <v>1.1694E-6</v>
      </c>
      <c r="H68" s="5">
        <v>5.9320369104987352</v>
      </c>
      <c r="I68" s="24">
        <v>6.5565699999999998</v>
      </c>
      <c r="J68" s="34">
        <v>0.14394000000000001</v>
      </c>
    </row>
    <row r="69" spans="1:10" x14ac:dyDescent="0.25">
      <c r="B69" t="s">
        <v>832</v>
      </c>
      <c r="C69" t="s">
        <v>410</v>
      </c>
      <c r="D69" t="s">
        <v>407</v>
      </c>
      <c r="E69">
        <v>56397880</v>
      </c>
      <c r="F69" s="43" t="s">
        <v>898</v>
      </c>
      <c r="G69" s="42">
        <v>1.2633E-6</v>
      </c>
      <c r="H69" s="5">
        <v>5.8984935038600721</v>
      </c>
      <c r="I69" s="24">
        <v>6.2824799999999996</v>
      </c>
      <c r="J69" s="34">
        <v>0.14507</v>
      </c>
    </row>
    <row r="70" spans="1:10" x14ac:dyDescent="0.25">
      <c r="B70" t="s">
        <v>832</v>
      </c>
      <c r="C70" t="s">
        <v>411</v>
      </c>
      <c r="D70" t="s">
        <v>407</v>
      </c>
      <c r="E70">
        <v>56398439</v>
      </c>
      <c r="F70" s="43" t="s">
        <v>896</v>
      </c>
      <c r="G70" s="42">
        <v>1.1435999999999999E-6</v>
      </c>
      <c r="H70" s="5">
        <v>5.9417258533140487</v>
      </c>
      <c r="I70" s="24">
        <v>6.5496299999999996</v>
      </c>
      <c r="J70" s="34">
        <v>0.14479</v>
      </c>
    </row>
    <row r="71" spans="1:10" x14ac:dyDescent="0.25">
      <c r="B71" t="s">
        <v>832</v>
      </c>
      <c r="C71" t="s">
        <v>412</v>
      </c>
      <c r="D71" t="s">
        <v>407</v>
      </c>
      <c r="E71">
        <v>56399640</v>
      </c>
      <c r="F71" s="43" t="s">
        <v>896</v>
      </c>
      <c r="G71" s="42">
        <v>9.5119000000000004E-7</v>
      </c>
      <c r="H71" s="5">
        <v>6.0217327241669594</v>
      </c>
      <c r="I71" s="24">
        <v>6.5670299999999999</v>
      </c>
      <c r="J71" s="34">
        <v>0.14627000000000001</v>
      </c>
    </row>
    <row r="72" spans="1:10" x14ac:dyDescent="0.25">
      <c r="B72" t="s">
        <v>832</v>
      </c>
      <c r="C72" t="s">
        <v>413</v>
      </c>
      <c r="D72" t="s">
        <v>407</v>
      </c>
      <c r="E72">
        <v>56675601</v>
      </c>
      <c r="F72" s="43" t="s">
        <v>896</v>
      </c>
      <c r="G72" s="42">
        <v>1.1676000000000001E-6</v>
      </c>
      <c r="H72" s="5">
        <v>6.1210246152076273</v>
      </c>
      <c r="I72" s="24">
        <v>-6.4244000000000003</v>
      </c>
      <c r="J72" s="34">
        <v>0.15090999999999999</v>
      </c>
    </row>
    <row r="73" spans="1:10" x14ac:dyDescent="0.25">
      <c r="B73" t="s">
        <v>832</v>
      </c>
      <c r="C73" t="s">
        <v>414</v>
      </c>
      <c r="D73" t="s">
        <v>407</v>
      </c>
      <c r="E73">
        <v>56676114</v>
      </c>
      <c r="F73" s="43" t="s">
        <v>896</v>
      </c>
      <c r="G73" s="42">
        <v>1.1676000000000001E-6</v>
      </c>
      <c r="H73" s="5">
        <v>5.932705913684023</v>
      </c>
      <c r="I73" s="24">
        <v>6.55741</v>
      </c>
      <c r="J73" s="34">
        <v>0.14398</v>
      </c>
    </row>
    <row r="74" spans="1:10" x14ac:dyDescent="0.25">
      <c r="B74" t="s">
        <v>832</v>
      </c>
      <c r="C74" t="s">
        <v>415</v>
      </c>
      <c r="D74" t="s">
        <v>407</v>
      </c>
      <c r="E74">
        <v>56676137</v>
      </c>
      <c r="F74" s="43" t="s">
        <v>898</v>
      </c>
      <c r="G74" s="42">
        <v>1.0507E-6</v>
      </c>
      <c r="H74" s="5">
        <v>5.9785212677424724</v>
      </c>
      <c r="I74" s="24">
        <v>-6.3121</v>
      </c>
      <c r="J74" s="34">
        <v>0.14502000000000001</v>
      </c>
    </row>
    <row r="75" spans="1:10" x14ac:dyDescent="0.25">
      <c r="B75" t="s">
        <v>832</v>
      </c>
      <c r="C75" t="s">
        <v>416</v>
      </c>
      <c r="D75" t="s">
        <v>407</v>
      </c>
      <c r="E75">
        <v>56764859</v>
      </c>
      <c r="F75" s="43" t="s">
        <v>896</v>
      </c>
      <c r="G75" s="42">
        <v>1.0974000000000001E-6</v>
      </c>
      <c r="H75" s="5">
        <v>5.9596350441399393</v>
      </c>
      <c r="I75" s="24">
        <v>6.3276500000000002</v>
      </c>
      <c r="J75" s="34">
        <v>0.14663000000000001</v>
      </c>
    </row>
    <row r="76" spans="1:10" x14ac:dyDescent="0.25">
      <c r="B76" t="s">
        <v>832</v>
      </c>
      <c r="C76" t="s">
        <v>417</v>
      </c>
      <c r="D76" t="s">
        <v>407</v>
      </c>
      <c r="E76">
        <v>57012985</v>
      </c>
      <c r="F76" s="43" t="s">
        <v>897</v>
      </c>
      <c r="G76" s="42">
        <v>1.0645999999999999E-6</v>
      </c>
      <c r="H76" s="5">
        <v>5.9728135381632637</v>
      </c>
      <c r="I76" s="24">
        <v>6.5241199999999999</v>
      </c>
      <c r="J76" s="34">
        <v>0.14516000000000001</v>
      </c>
    </row>
    <row r="78" spans="1:10" x14ac:dyDescent="0.25">
      <c r="A78" s="39" t="s">
        <v>843</v>
      </c>
      <c r="B78" t="s">
        <v>832</v>
      </c>
      <c r="C78" t="s">
        <v>418</v>
      </c>
      <c r="D78" t="s">
        <v>407</v>
      </c>
      <c r="E78">
        <v>485598205</v>
      </c>
      <c r="F78" s="43" t="s">
        <v>896</v>
      </c>
      <c r="G78" s="42">
        <v>4.9179000000000004E-7</v>
      </c>
      <c r="H78" s="5">
        <v>6.3082203064004192</v>
      </c>
      <c r="I78" s="24">
        <v>-6.3929</v>
      </c>
      <c r="J78" s="34">
        <v>0.15431</v>
      </c>
    </row>
    <row r="79" spans="1:10" x14ac:dyDescent="0.25">
      <c r="B79" t="s">
        <v>832</v>
      </c>
      <c r="C79" t="s">
        <v>419</v>
      </c>
      <c r="D79" t="s">
        <v>407</v>
      </c>
      <c r="E79">
        <v>487437383</v>
      </c>
      <c r="F79" s="43" t="s">
        <v>898</v>
      </c>
      <c r="G79" s="42">
        <v>6.2149000000000004E-7</v>
      </c>
      <c r="H79" s="5">
        <v>6.2065658549221894</v>
      </c>
      <c r="I79" s="24">
        <v>-6.3380999999999998</v>
      </c>
      <c r="J79" s="34">
        <v>0.15209</v>
      </c>
    </row>
    <row r="80" spans="1:10" x14ac:dyDescent="0.25">
      <c r="B80" t="s">
        <v>832</v>
      </c>
      <c r="C80" t="s">
        <v>420</v>
      </c>
      <c r="D80" t="s">
        <v>407</v>
      </c>
      <c r="E80">
        <v>487438242</v>
      </c>
      <c r="F80" s="43" t="s">
        <v>898</v>
      </c>
      <c r="G80" s="42">
        <v>7.4529999999999998E-7</v>
      </c>
      <c r="H80" s="5">
        <v>6.1276688787697493</v>
      </c>
      <c r="I80" s="24">
        <v>6.2871899999999998</v>
      </c>
      <c r="J80" s="34">
        <v>0.151</v>
      </c>
    </row>
    <row r="81" spans="1:10" x14ac:dyDescent="0.25">
      <c r="B81" t="s">
        <v>832</v>
      </c>
      <c r="C81" t="s">
        <v>421</v>
      </c>
      <c r="D81" t="s">
        <v>407</v>
      </c>
      <c r="E81">
        <v>487458253</v>
      </c>
      <c r="F81" s="43" t="s">
        <v>898</v>
      </c>
      <c r="G81" s="42">
        <v>9.4699000000000004E-7</v>
      </c>
      <c r="H81" s="5">
        <v>6.023654607023917</v>
      </c>
      <c r="I81" s="24">
        <v>6.5458299999999996</v>
      </c>
      <c r="J81" s="34">
        <v>0.14804999999999999</v>
      </c>
    </row>
    <row r="82" spans="1:10" x14ac:dyDescent="0.25">
      <c r="B82" t="s">
        <v>832</v>
      </c>
      <c r="C82" t="s">
        <v>422</v>
      </c>
      <c r="D82" t="s">
        <v>407</v>
      </c>
      <c r="E82">
        <v>487854537</v>
      </c>
      <c r="F82" s="43" t="s">
        <v>896</v>
      </c>
      <c r="G82" s="42">
        <v>8.3168999999999995E-7</v>
      </c>
      <c r="H82" s="5">
        <v>6.080038520316454</v>
      </c>
      <c r="I82" s="24">
        <v>-6.56</v>
      </c>
      <c r="J82" s="34">
        <v>0.14912</v>
      </c>
    </row>
    <row r="83" spans="1:10" x14ac:dyDescent="0.25">
      <c r="B83" t="s">
        <v>832</v>
      </c>
      <c r="C83" t="s">
        <v>423</v>
      </c>
      <c r="D83" t="s">
        <v>407</v>
      </c>
      <c r="E83">
        <v>487861184</v>
      </c>
      <c r="F83" s="43" t="s">
        <v>898</v>
      </c>
      <c r="G83" s="42">
        <v>8.7418999999999997E-7</v>
      </c>
      <c r="H83" s="5">
        <v>6.0583941657823752</v>
      </c>
      <c r="I83" s="24">
        <v>-6.5442999999999998</v>
      </c>
      <c r="J83" s="34">
        <v>0.1489</v>
      </c>
    </row>
    <row r="84" spans="1:10" x14ac:dyDescent="0.25">
      <c r="I84"/>
    </row>
    <row r="85" spans="1:10" x14ac:dyDescent="0.25">
      <c r="A85" s="39" t="s">
        <v>844</v>
      </c>
      <c r="B85" t="s">
        <v>832</v>
      </c>
      <c r="C85" t="s">
        <v>424</v>
      </c>
      <c r="D85" t="s">
        <v>407</v>
      </c>
      <c r="E85">
        <v>515889945</v>
      </c>
      <c r="F85" s="43" t="s">
        <v>898</v>
      </c>
      <c r="G85" s="42">
        <v>2.6649E-7</v>
      </c>
      <c r="H85" s="5">
        <v>6.5743190831713756</v>
      </c>
      <c r="I85" s="24">
        <v>-6.0865999999999998</v>
      </c>
      <c r="J85" s="34">
        <v>0.16342000000000001</v>
      </c>
    </row>
    <row r="86" spans="1:10" x14ac:dyDescent="0.25">
      <c r="B86" t="s">
        <v>832</v>
      </c>
      <c r="C86" t="s">
        <v>425</v>
      </c>
      <c r="D86" t="s">
        <v>407</v>
      </c>
      <c r="E86">
        <v>516632034</v>
      </c>
      <c r="F86" s="43" t="s">
        <v>897</v>
      </c>
      <c r="G86" s="42">
        <v>1.2134000000000001E-6</v>
      </c>
      <c r="H86" s="5">
        <v>5.9159960093919706</v>
      </c>
      <c r="I86" s="24">
        <v>-5.7713000000000001</v>
      </c>
      <c r="J86" s="34">
        <v>0.14493</v>
      </c>
    </row>
    <row r="87" spans="1:10" x14ac:dyDescent="0.25">
      <c r="B87" t="s">
        <v>832</v>
      </c>
      <c r="C87" t="s">
        <v>426</v>
      </c>
      <c r="D87" t="s">
        <v>407</v>
      </c>
      <c r="E87">
        <v>516634942</v>
      </c>
      <c r="F87" s="43" t="s">
        <v>900</v>
      </c>
      <c r="G87" s="42">
        <v>3.9475000000000001E-7</v>
      </c>
      <c r="H87" s="5">
        <v>6.4036778613196681</v>
      </c>
      <c r="I87" s="24">
        <v>-6.0934999999999997</v>
      </c>
      <c r="J87" s="34">
        <v>0.15820000000000001</v>
      </c>
    </row>
    <row r="88" spans="1:10" x14ac:dyDescent="0.25">
      <c r="B88" t="s">
        <v>832</v>
      </c>
      <c r="C88" t="s">
        <v>427</v>
      </c>
      <c r="D88" t="s">
        <v>407</v>
      </c>
      <c r="E88">
        <v>516790713</v>
      </c>
      <c r="F88" s="43" t="s">
        <v>896</v>
      </c>
      <c r="G88" s="42">
        <v>7.2897000000000005E-7</v>
      </c>
      <c r="H88" s="5">
        <v>6.1372903442506779</v>
      </c>
      <c r="I88" s="24">
        <v>5.9635999999999996</v>
      </c>
      <c r="J88" s="34">
        <v>0.15014</v>
      </c>
    </row>
    <row r="89" spans="1:10" x14ac:dyDescent="0.25">
      <c r="B89" t="s">
        <v>832</v>
      </c>
      <c r="C89" t="s">
        <v>428</v>
      </c>
      <c r="D89" t="s">
        <v>407</v>
      </c>
      <c r="E89">
        <v>517074804</v>
      </c>
      <c r="F89" s="43" t="s">
        <v>898</v>
      </c>
      <c r="G89" s="42">
        <v>1.4074000000000001E-6</v>
      </c>
      <c r="H89" s="5">
        <v>5.8515824533086231</v>
      </c>
      <c r="I89" s="24">
        <v>5.7584600000000004</v>
      </c>
      <c r="J89" s="34">
        <v>0.14194000000000001</v>
      </c>
    </row>
    <row r="90" spans="1:10" x14ac:dyDescent="0.25">
      <c r="B90" t="s">
        <v>832</v>
      </c>
      <c r="C90" t="s">
        <v>429</v>
      </c>
      <c r="D90" t="s">
        <v>407</v>
      </c>
      <c r="E90">
        <v>517075014</v>
      </c>
      <c r="F90" s="43" t="s">
        <v>898</v>
      </c>
      <c r="G90" s="42">
        <v>1.1146000000000001E-6</v>
      </c>
      <c r="H90" s="5">
        <v>5.9528809612798188</v>
      </c>
      <c r="I90" s="24">
        <v>5.7931299999999997</v>
      </c>
      <c r="J90" s="34">
        <v>0.14430000000000001</v>
      </c>
    </row>
    <row r="91" spans="1:10" x14ac:dyDescent="0.25">
      <c r="B91" t="s">
        <v>832</v>
      </c>
      <c r="C91" t="s">
        <v>430</v>
      </c>
      <c r="D91" t="s">
        <v>407</v>
      </c>
      <c r="E91">
        <v>517075174</v>
      </c>
      <c r="F91" s="43" t="s">
        <v>896</v>
      </c>
      <c r="G91" s="42">
        <v>2.6124999999999999E-7</v>
      </c>
      <c r="H91" s="5">
        <v>6.5829437008808895</v>
      </c>
      <c r="I91" s="24">
        <v>-6.0869999999999997</v>
      </c>
      <c r="J91" s="34">
        <v>0.16266</v>
      </c>
    </row>
    <row r="92" spans="1:10" x14ac:dyDescent="0.25">
      <c r="B92" t="s">
        <v>832</v>
      </c>
      <c r="C92" t="s">
        <v>431</v>
      </c>
      <c r="D92" t="s">
        <v>407</v>
      </c>
      <c r="E92">
        <v>517076647</v>
      </c>
      <c r="F92" s="43" t="s">
        <v>897</v>
      </c>
      <c r="G92" s="42">
        <v>4.0936000000000001E-7</v>
      </c>
      <c r="H92" s="5">
        <v>6.387894596035939</v>
      </c>
      <c r="I92" s="24">
        <v>-6.0023</v>
      </c>
      <c r="J92" s="34">
        <v>0.15881999999999999</v>
      </c>
    </row>
    <row r="93" spans="1:10" x14ac:dyDescent="0.25">
      <c r="B93" t="s">
        <v>832</v>
      </c>
      <c r="C93" t="s">
        <v>432</v>
      </c>
      <c r="D93" t="s">
        <v>407</v>
      </c>
      <c r="E93">
        <v>517095290</v>
      </c>
      <c r="F93" s="43" t="s">
        <v>898</v>
      </c>
      <c r="G93" s="42">
        <v>5.6700000000000003E-7</v>
      </c>
      <c r="H93" s="5">
        <v>6.2464169411070936</v>
      </c>
      <c r="I93" s="24">
        <v>-6.0023</v>
      </c>
      <c r="J93" s="34">
        <v>0.15281</v>
      </c>
    </row>
    <row r="94" spans="1:10" x14ac:dyDescent="0.25">
      <c r="B94" t="s">
        <v>832</v>
      </c>
      <c r="C94" t="s">
        <v>433</v>
      </c>
      <c r="D94" t="s">
        <v>407</v>
      </c>
      <c r="E94">
        <v>517662435</v>
      </c>
      <c r="F94" s="43" t="s">
        <v>898</v>
      </c>
      <c r="G94" s="42">
        <v>5.1501E-7</v>
      </c>
      <c r="H94" s="5">
        <v>6.2881843381381195</v>
      </c>
      <c r="I94" s="24">
        <v>-6.0045000000000002</v>
      </c>
      <c r="J94" s="34">
        <v>0.15512999999999999</v>
      </c>
    </row>
    <row r="95" spans="1:10" x14ac:dyDescent="0.25">
      <c r="B95" t="s">
        <v>832</v>
      </c>
      <c r="C95" t="s">
        <v>434</v>
      </c>
      <c r="D95" t="s">
        <v>407</v>
      </c>
      <c r="E95">
        <v>517664962</v>
      </c>
      <c r="F95" s="43" t="s">
        <v>896</v>
      </c>
      <c r="G95" s="42">
        <v>4.9735999999999995E-7</v>
      </c>
      <c r="H95" s="5">
        <v>6.3033291456399008</v>
      </c>
      <c r="I95" s="24">
        <v>-6.0042999999999997</v>
      </c>
      <c r="J95" s="34">
        <v>0.15409</v>
      </c>
    </row>
    <row r="96" spans="1:10" x14ac:dyDescent="0.25">
      <c r="B96" t="s">
        <v>832</v>
      </c>
      <c r="C96" t="s">
        <v>435</v>
      </c>
      <c r="D96" t="s">
        <v>407</v>
      </c>
      <c r="E96">
        <v>518489400</v>
      </c>
      <c r="F96" s="43" t="s">
        <v>899</v>
      </c>
      <c r="G96" s="42">
        <v>1.0245999999999999E-6</v>
      </c>
      <c r="H96" s="5">
        <v>5.9894456484596779</v>
      </c>
      <c r="I96" s="24">
        <v>5.8165500000000003</v>
      </c>
      <c r="J96" s="34">
        <v>0.14630000000000001</v>
      </c>
    </row>
    <row r="97" spans="1:10" x14ac:dyDescent="0.25">
      <c r="B97" t="s">
        <v>832</v>
      </c>
      <c r="C97" t="s">
        <v>436</v>
      </c>
      <c r="D97" t="s">
        <v>407</v>
      </c>
      <c r="E97">
        <v>519083151</v>
      </c>
      <c r="F97" s="43" t="s">
        <v>896</v>
      </c>
      <c r="G97" s="42">
        <v>9.0268000000000003E-7</v>
      </c>
      <c r="H97" s="5">
        <v>6.044466179768972</v>
      </c>
      <c r="I97" s="24">
        <v>5.8242900000000004</v>
      </c>
      <c r="J97" s="34">
        <v>0.14666000000000001</v>
      </c>
    </row>
    <row r="98" spans="1:10" x14ac:dyDescent="0.25">
      <c r="B98" t="s">
        <v>832</v>
      </c>
      <c r="C98" t="s">
        <v>437</v>
      </c>
      <c r="D98" t="s">
        <v>407</v>
      </c>
      <c r="E98">
        <v>519207678</v>
      </c>
      <c r="F98" s="43" t="s">
        <v>898</v>
      </c>
      <c r="G98" s="42">
        <v>8.8370999999999996E-7</v>
      </c>
      <c r="H98" s="5">
        <v>6.0536902305330083</v>
      </c>
      <c r="I98" s="24">
        <v>5.8446800000000003</v>
      </c>
      <c r="J98" s="34">
        <v>0.14745</v>
      </c>
    </row>
    <row r="99" spans="1:10" x14ac:dyDescent="0.25">
      <c r="B99" t="s">
        <v>832</v>
      </c>
      <c r="C99" t="s">
        <v>438</v>
      </c>
      <c r="D99" t="s">
        <v>407</v>
      </c>
      <c r="E99">
        <v>519210010</v>
      </c>
      <c r="F99" s="43" t="s">
        <v>896</v>
      </c>
      <c r="G99" s="42">
        <v>1.192E-6</v>
      </c>
      <c r="H99" s="5">
        <v>5.9237237445957822</v>
      </c>
      <c r="I99" s="24">
        <v>5.7835599999999996</v>
      </c>
      <c r="J99" s="34">
        <v>0.14366000000000001</v>
      </c>
    </row>
    <row r="101" spans="1:10" x14ac:dyDescent="0.25">
      <c r="A101" s="39" t="s">
        <v>845</v>
      </c>
      <c r="B101" t="s">
        <v>832</v>
      </c>
      <c r="C101" t="s">
        <v>439</v>
      </c>
      <c r="D101" t="s">
        <v>407</v>
      </c>
      <c r="E101">
        <v>521305030</v>
      </c>
      <c r="F101" s="43" t="s">
        <v>896</v>
      </c>
      <c r="G101" s="42">
        <v>1.4679E-6</v>
      </c>
      <c r="H101" s="5">
        <v>5.833303529520399</v>
      </c>
      <c r="I101" s="24">
        <v>-5.7603999999999997</v>
      </c>
      <c r="J101" s="34">
        <v>0.14172000000000001</v>
      </c>
    </row>
    <row r="102" spans="1:10" x14ac:dyDescent="0.25">
      <c r="B102" t="s">
        <v>832</v>
      </c>
      <c r="C102" t="s">
        <v>440</v>
      </c>
      <c r="D102" t="s">
        <v>407</v>
      </c>
      <c r="E102">
        <v>522059012</v>
      </c>
      <c r="F102" s="43" t="s">
        <v>897</v>
      </c>
      <c r="G102" s="42">
        <v>6.3338000000000002E-7</v>
      </c>
      <c r="H102" s="5">
        <v>6.1983356542997115</v>
      </c>
      <c r="I102" s="24">
        <v>-6.1768000000000001</v>
      </c>
      <c r="J102" s="34">
        <v>0.15296999999999999</v>
      </c>
    </row>
    <row r="103" spans="1:10" x14ac:dyDescent="0.25">
      <c r="B103" t="s">
        <v>832</v>
      </c>
      <c r="C103" t="s">
        <v>441</v>
      </c>
      <c r="D103" t="s">
        <v>407</v>
      </c>
      <c r="E103">
        <v>522240993</v>
      </c>
      <c r="F103" s="43" t="s">
        <v>898</v>
      </c>
      <c r="G103" s="42">
        <v>1.1904000000000001E-6</v>
      </c>
      <c r="H103" s="5">
        <v>5.9243070817981964</v>
      </c>
      <c r="I103" s="24">
        <v>5.9981200000000001</v>
      </c>
      <c r="J103" s="34">
        <v>0.14313000000000001</v>
      </c>
    </row>
    <row r="104" spans="1:10" x14ac:dyDescent="0.25">
      <c r="B104" t="s">
        <v>832</v>
      </c>
      <c r="C104" t="s">
        <v>442</v>
      </c>
      <c r="D104" t="s">
        <v>407</v>
      </c>
      <c r="E104">
        <v>522272515</v>
      </c>
      <c r="F104" s="43" t="s">
        <v>898</v>
      </c>
      <c r="G104" s="42">
        <v>1.1034999999999999E-6</v>
      </c>
      <c r="H104" s="5">
        <v>5.9572276625023264</v>
      </c>
      <c r="I104" s="24">
        <v>-5.8029999999999999</v>
      </c>
      <c r="J104" s="34">
        <v>0.14593999999999999</v>
      </c>
    </row>
    <row r="105" spans="1:10" x14ac:dyDescent="0.25">
      <c r="B105" t="s">
        <v>832</v>
      </c>
      <c r="C105" t="s">
        <v>443</v>
      </c>
      <c r="D105" t="s">
        <v>407</v>
      </c>
      <c r="E105">
        <v>523546428</v>
      </c>
      <c r="F105" s="43" t="s">
        <v>898</v>
      </c>
      <c r="G105" s="42">
        <v>2.4277999999999999E-6</v>
      </c>
      <c r="H105" s="5">
        <v>5.6147870929155452</v>
      </c>
      <c r="I105" s="24">
        <v>5.53085</v>
      </c>
      <c r="J105" s="34">
        <v>0.13442999999999999</v>
      </c>
    </row>
    <row r="106" spans="1:10" x14ac:dyDescent="0.25">
      <c r="B106" t="s">
        <v>832</v>
      </c>
      <c r="C106" t="s">
        <v>444</v>
      </c>
      <c r="D106" t="s">
        <v>407</v>
      </c>
      <c r="E106">
        <v>523556188</v>
      </c>
      <c r="F106" s="43" t="s">
        <v>897</v>
      </c>
      <c r="G106" s="42">
        <v>1.8829E-6</v>
      </c>
      <c r="H106" s="5">
        <v>5.7251727445618954</v>
      </c>
      <c r="I106" s="24">
        <v>-5.9634</v>
      </c>
      <c r="J106" s="34">
        <v>0.14074</v>
      </c>
    </row>
    <row r="107" spans="1:10" x14ac:dyDescent="0.25">
      <c r="B107" t="s">
        <v>832</v>
      </c>
      <c r="C107" t="s">
        <v>445</v>
      </c>
      <c r="D107" t="s">
        <v>407</v>
      </c>
      <c r="E107">
        <v>523557480</v>
      </c>
      <c r="F107" s="43" t="s">
        <v>898</v>
      </c>
      <c r="G107" s="42">
        <v>6.5850999999999999E-7</v>
      </c>
      <c r="H107" s="5">
        <v>6.1814376255437411</v>
      </c>
      <c r="I107" s="24">
        <v>6.5045099999999998</v>
      </c>
      <c r="J107" s="34">
        <v>0.15368999999999999</v>
      </c>
    </row>
    <row r="108" spans="1:10" x14ac:dyDescent="0.25">
      <c r="B108" t="s">
        <v>832</v>
      </c>
      <c r="C108" t="s">
        <v>446</v>
      </c>
      <c r="D108" t="s">
        <v>407</v>
      </c>
      <c r="E108">
        <v>525200865</v>
      </c>
      <c r="F108" s="43" t="s">
        <v>897</v>
      </c>
      <c r="G108" s="42">
        <v>6.0205000000000002E-7</v>
      </c>
      <c r="H108" s="5">
        <v>6.2203674392697987</v>
      </c>
      <c r="I108" s="24">
        <v>6.18072</v>
      </c>
      <c r="J108" s="34">
        <v>0.15307000000000001</v>
      </c>
    </row>
    <row r="109" spans="1:10" x14ac:dyDescent="0.25">
      <c r="B109" t="s">
        <v>832</v>
      </c>
      <c r="C109" t="s">
        <v>447</v>
      </c>
      <c r="D109" t="s">
        <v>407</v>
      </c>
      <c r="E109">
        <v>525200887</v>
      </c>
      <c r="F109" s="43" t="s">
        <v>898</v>
      </c>
      <c r="G109" s="42">
        <v>7.3639999999999995E-7</v>
      </c>
      <c r="H109" s="5">
        <v>6.1328862201680225</v>
      </c>
      <c r="I109" s="24">
        <v>-6.1127000000000002</v>
      </c>
      <c r="J109" s="34">
        <v>0.15087</v>
      </c>
    </row>
    <row r="110" spans="1:10" x14ac:dyDescent="0.25">
      <c r="B110" t="s">
        <v>832</v>
      </c>
      <c r="C110" t="s">
        <v>448</v>
      </c>
      <c r="D110" t="s">
        <v>407</v>
      </c>
      <c r="E110">
        <v>526863833</v>
      </c>
      <c r="F110" s="43" t="s">
        <v>896</v>
      </c>
      <c r="G110" s="42">
        <v>7.2317000000000004E-7</v>
      </c>
      <c r="H110" s="5">
        <v>6.140759598440737</v>
      </c>
      <c r="I110" s="24">
        <v>5.9669999999999996</v>
      </c>
      <c r="J110" s="34">
        <v>0.15060999999999999</v>
      </c>
    </row>
    <row r="111" spans="1:10" x14ac:dyDescent="0.25">
      <c r="A111" s="39"/>
      <c r="B111" t="s">
        <v>832</v>
      </c>
      <c r="C111" t="s">
        <v>449</v>
      </c>
      <c r="D111" t="s">
        <v>407</v>
      </c>
      <c r="E111">
        <v>529773964</v>
      </c>
      <c r="F111" s="43" t="s">
        <v>898</v>
      </c>
      <c r="G111" s="42">
        <v>2.4947E-6</v>
      </c>
      <c r="H111" s="5">
        <v>5.602981672957692</v>
      </c>
      <c r="I111" s="24">
        <v>-5.5799000000000003</v>
      </c>
      <c r="J111" s="34">
        <v>0.13478000000000001</v>
      </c>
    </row>
    <row r="112" spans="1:10" x14ac:dyDescent="0.25">
      <c r="B112" t="s">
        <v>832</v>
      </c>
      <c r="C112" t="s">
        <v>450</v>
      </c>
      <c r="D112" t="s">
        <v>407</v>
      </c>
      <c r="E112">
        <v>531666860</v>
      </c>
      <c r="F112" s="43" t="s">
        <v>896</v>
      </c>
      <c r="G112" s="42">
        <v>1.0663000000000001E-6</v>
      </c>
      <c r="H112" s="5">
        <v>5.9721205907927928</v>
      </c>
      <c r="I112" s="24">
        <v>-5.8282999999999996</v>
      </c>
      <c r="J112" s="34">
        <v>0.1459</v>
      </c>
    </row>
    <row r="113" spans="2:10" x14ac:dyDescent="0.25">
      <c r="B113" t="s">
        <v>832</v>
      </c>
      <c r="C113" t="s">
        <v>451</v>
      </c>
      <c r="D113" t="s">
        <v>407</v>
      </c>
      <c r="E113">
        <v>532323625</v>
      </c>
      <c r="F113" s="43" t="s">
        <v>896</v>
      </c>
      <c r="G113" s="42">
        <v>7.2564999999999999E-7</v>
      </c>
      <c r="H113" s="5">
        <v>6.1392728004022539</v>
      </c>
      <c r="I113" s="24">
        <v>-5.9587000000000003</v>
      </c>
      <c r="J113" s="34">
        <v>0.15059</v>
      </c>
    </row>
    <row r="114" spans="2:10" x14ac:dyDescent="0.25">
      <c r="B114" t="s">
        <v>832</v>
      </c>
      <c r="C114" t="s">
        <v>452</v>
      </c>
      <c r="D114" t="s">
        <v>407</v>
      </c>
      <c r="E114">
        <v>532448432</v>
      </c>
      <c r="F114" s="43" t="s">
        <v>899</v>
      </c>
      <c r="G114" s="42">
        <v>2.2463E-6</v>
      </c>
      <c r="H114" s="5">
        <v>5.6485322428902389</v>
      </c>
      <c r="I114" s="24">
        <v>5.57524</v>
      </c>
      <c r="J114" s="34">
        <v>0.13524</v>
      </c>
    </row>
    <row r="115" spans="2:10" x14ac:dyDescent="0.25">
      <c r="B115" t="s">
        <v>832</v>
      </c>
      <c r="C115" t="s">
        <v>453</v>
      </c>
      <c r="D115" t="s">
        <v>407</v>
      </c>
      <c r="E115">
        <v>532448988</v>
      </c>
      <c r="F115" s="43" t="s">
        <v>896</v>
      </c>
      <c r="G115" s="42">
        <v>1.252E-6</v>
      </c>
      <c r="H115" s="5">
        <v>5.9023956711255892</v>
      </c>
      <c r="I115" s="24">
        <v>-5.7396000000000003</v>
      </c>
      <c r="J115" s="34">
        <v>0.14310999999999999</v>
      </c>
    </row>
    <row r="116" spans="2:10" x14ac:dyDescent="0.25">
      <c r="B116" t="s">
        <v>832</v>
      </c>
      <c r="C116" t="s">
        <v>454</v>
      </c>
      <c r="D116" t="s">
        <v>407</v>
      </c>
      <c r="E116">
        <v>532595281</v>
      </c>
      <c r="F116" s="43" t="s">
        <v>901</v>
      </c>
      <c r="G116" s="42">
        <v>1.3895E-6</v>
      </c>
      <c r="H116" s="5">
        <v>5.8571414488866091</v>
      </c>
      <c r="I116" s="24">
        <v>5.7083300000000001</v>
      </c>
      <c r="J116" s="34">
        <v>0.14154</v>
      </c>
    </row>
    <row r="117" spans="2:10" x14ac:dyDescent="0.25">
      <c r="B117" t="s">
        <v>832</v>
      </c>
      <c r="C117" t="s">
        <v>455</v>
      </c>
      <c r="D117" t="s">
        <v>407</v>
      </c>
      <c r="E117">
        <v>533069937</v>
      </c>
      <c r="F117" s="43" t="s">
        <v>898</v>
      </c>
      <c r="G117" s="42">
        <v>1.8231E-6</v>
      </c>
      <c r="H117" s="5">
        <v>5.7391895089330216</v>
      </c>
      <c r="I117" s="24">
        <v>5.74716</v>
      </c>
      <c r="J117" s="34">
        <v>0.14360000000000001</v>
      </c>
    </row>
    <row r="118" spans="2:10" x14ac:dyDescent="0.25">
      <c r="B118" t="s">
        <v>832</v>
      </c>
      <c r="C118" t="s">
        <v>456</v>
      </c>
      <c r="D118" t="s">
        <v>407</v>
      </c>
      <c r="E118">
        <v>533073402</v>
      </c>
      <c r="F118" s="43" t="s">
        <v>898</v>
      </c>
      <c r="G118" s="42">
        <v>2.5741999999999998E-6</v>
      </c>
      <c r="H118" s="5">
        <v>5.5893577140275594</v>
      </c>
      <c r="I118" s="24">
        <v>-5.5453000000000001</v>
      </c>
      <c r="J118" s="34">
        <v>0.13355</v>
      </c>
    </row>
    <row r="119" spans="2:10" x14ac:dyDescent="0.25">
      <c r="B119" t="s">
        <v>832</v>
      </c>
      <c r="C119" t="s">
        <v>457</v>
      </c>
      <c r="D119" t="s">
        <v>407</v>
      </c>
      <c r="E119">
        <v>533624456</v>
      </c>
      <c r="F119" s="43" t="s">
        <v>896</v>
      </c>
      <c r="G119" s="42">
        <v>3.7967000000000001E-7</v>
      </c>
      <c r="H119" s="5">
        <v>6.4205937177118928</v>
      </c>
      <c r="I119" s="24">
        <v>5.9722200000000001</v>
      </c>
      <c r="J119" s="34">
        <v>0.15820999999999999</v>
      </c>
    </row>
    <row r="120" spans="2:10" x14ac:dyDescent="0.25">
      <c r="B120" t="s">
        <v>832</v>
      </c>
      <c r="C120" t="s">
        <v>458</v>
      </c>
      <c r="D120" t="s">
        <v>407</v>
      </c>
      <c r="E120">
        <v>533625910</v>
      </c>
      <c r="F120" s="43" t="s">
        <v>898</v>
      </c>
      <c r="G120" s="42">
        <v>5.9902999999999998E-7</v>
      </c>
      <c r="H120" s="5">
        <v>6.2225514271796314</v>
      </c>
      <c r="I120" s="24">
        <v>5.97539</v>
      </c>
      <c r="J120" s="34">
        <v>0.15237000000000001</v>
      </c>
    </row>
    <row r="121" spans="2:10" x14ac:dyDescent="0.25">
      <c r="B121" t="s">
        <v>832</v>
      </c>
      <c r="C121" t="s">
        <v>459</v>
      </c>
      <c r="D121" t="s">
        <v>407</v>
      </c>
      <c r="E121">
        <v>533660228</v>
      </c>
      <c r="F121" s="43" t="s">
        <v>897</v>
      </c>
      <c r="G121" s="42">
        <v>3.1834999999999999E-7</v>
      </c>
      <c r="H121" s="5">
        <v>6.4970951458001398</v>
      </c>
      <c r="I121" s="24">
        <v>-6.1174999999999997</v>
      </c>
      <c r="J121" s="34">
        <v>0.16250999999999999</v>
      </c>
    </row>
    <row r="122" spans="2:10" x14ac:dyDescent="0.25">
      <c r="B122" t="s">
        <v>832</v>
      </c>
      <c r="C122" t="s">
        <v>460</v>
      </c>
      <c r="D122" t="s">
        <v>407</v>
      </c>
      <c r="E122">
        <v>533662370</v>
      </c>
      <c r="F122" s="43" t="s">
        <v>896</v>
      </c>
      <c r="G122" s="42">
        <v>3.3854000000000001E-7</v>
      </c>
      <c r="H122" s="5">
        <v>6.4703900101310987</v>
      </c>
      <c r="I122" s="24">
        <v>-6.0666000000000002</v>
      </c>
      <c r="J122" s="34">
        <v>0.16012999999999999</v>
      </c>
    </row>
    <row r="123" spans="2:10" x14ac:dyDescent="0.25">
      <c r="B123" t="s">
        <v>832</v>
      </c>
      <c r="C123" t="s">
        <v>461</v>
      </c>
      <c r="D123" t="s">
        <v>407</v>
      </c>
      <c r="E123">
        <v>534179960</v>
      </c>
      <c r="F123" s="43" t="s">
        <v>900</v>
      </c>
      <c r="G123" s="42">
        <v>9.2621000000000006E-8</v>
      </c>
      <c r="H123" s="5">
        <v>7.0332905343749754</v>
      </c>
      <c r="I123" s="24">
        <v>7.00366</v>
      </c>
      <c r="J123" s="34">
        <v>0.17712</v>
      </c>
    </row>
    <row r="124" spans="2:10" x14ac:dyDescent="0.25">
      <c r="B124" t="s">
        <v>832</v>
      </c>
      <c r="C124" t="s">
        <v>462</v>
      </c>
      <c r="D124" t="s">
        <v>407</v>
      </c>
      <c r="E124">
        <v>534333680</v>
      </c>
      <c r="F124" s="43" t="s">
        <v>898</v>
      </c>
      <c r="G124" s="42">
        <v>2.0367E-7</v>
      </c>
      <c r="H124" s="5">
        <v>6.6910729366059467</v>
      </c>
      <c r="I124" s="24">
        <v>6.8129499999999998</v>
      </c>
      <c r="J124" s="34">
        <v>0.16577</v>
      </c>
    </row>
    <row r="125" spans="2:10" x14ac:dyDescent="0.25">
      <c r="B125" t="s">
        <v>832</v>
      </c>
      <c r="C125" t="s">
        <v>463</v>
      </c>
      <c r="D125" t="s">
        <v>407</v>
      </c>
      <c r="E125">
        <v>534548623</v>
      </c>
      <c r="F125" s="43" t="s">
        <v>896</v>
      </c>
      <c r="G125" s="42">
        <v>7.9377999999999998E-8</v>
      </c>
      <c r="H125" s="5">
        <v>7.1002998477305201</v>
      </c>
      <c r="I125" s="24">
        <v>7.2316399999999996</v>
      </c>
      <c r="J125" s="34">
        <v>0.17962</v>
      </c>
    </row>
    <row r="126" spans="2:10" x14ac:dyDescent="0.25">
      <c r="B126" t="s">
        <v>832</v>
      </c>
      <c r="C126" t="s">
        <v>464</v>
      </c>
      <c r="D126" t="s">
        <v>407</v>
      </c>
      <c r="E126">
        <v>534989360</v>
      </c>
      <c r="F126" s="43" t="s">
        <v>898</v>
      </c>
      <c r="G126" s="42">
        <v>3.8628E-8</v>
      </c>
      <c r="H126" s="5">
        <v>7.4130977772667617</v>
      </c>
      <c r="I126" s="24">
        <v>-7.2164999999999999</v>
      </c>
      <c r="J126" s="34">
        <v>0.18826999999999999</v>
      </c>
    </row>
    <row r="127" spans="2:10" x14ac:dyDescent="0.25">
      <c r="B127" t="s">
        <v>832</v>
      </c>
      <c r="C127" t="s">
        <v>465</v>
      </c>
      <c r="D127" t="s">
        <v>407</v>
      </c>
      <c r="E127">
        <v>535003397</v>
      </c>
      <c r="F127" s="43" t="s">
        <v>898</v>
      </c>
      <c r="G127" s="42">
        <v>2.8174000000000001E-8</v>
      </c>
      <c r="H127" s="5">
        <v>7.5501514897340005</v>
      </c>
      <c r="I127" s="24">
        <v>-7.2914000000000003</v>
      </c>
      <c r="J127" s="34">
        <v>0.19242999999999999</v>
      </c>
    </row>
    <row r="129" spans="1:10" x14ac:dyDescent="0.25">
      <c r="A129" s="39" t="s">
        <v>846</v>
      </c>
      <c r="B129" t="s">
        <v>832</v>
      </c>
      <c r="C129" t="s">
        <v>466</v>
      </c>
      <c r="D129" t="s">
        <v>407</v>
      </c>
      <c r="E129">
        <v>556455904</v>
      </c>
      <c r="F129" s="43" t="s">
        <v>898</v>
      </c>
      <c r="G129" s="42">
        <v>3.9605E-7</v>
      </c>
      <c r="H129" s="5">
        <v>6.4022499823741557</v>
      </c>
      <c r="I129" s="24">
        <v>5.9793700000000003</v>
      </c>
      <c r="J129" s="34">
        <v>0.15706000000000001</v>
      </c>
    </row>
    <row r="130" spans="1:10" x14ac:dyDescent="0.25">
      <c r="B130" t="s">
        <v>832</v>
      </c>
      <c r="C130" t="s">
        <v>467</v>
      </c>
      <c r="D130" t="s">
        <v>407</v>
      </c>
      <c r="E130">
        <v>556552544</v>
      </c>
      <c r="F130" s="43" t="s">
        <v>898</v>
      </c>
      <c r="G130" s="42">
        <v>6.5206999999999999E-7</v>
      </c>
      <c r="H130" s="5">
        <v>6.1857057800626887</v>
      </c>
      <c r="I130" s="24">
        <v>5.8290699999999998</v>
      </c>
      <c r="J130" s="34">
        <v>0.15068000000000001</v>
      </c>
    </row>
    <row r="131" spans="1:10" x14ac:dyDescent="0.25">
      <c r="B131" t="s">
        <v>832</v>
      </c>
      <c r="C131" t="s">
        <v>468</v>
      </c>
      <c r="D131" t="s">
        <v>407</v>
      </c>
      <c r="E131">
        <v>557257194</v>
      </c>
      <c r="F131" s="43" t="s">
        <v>896</v>
      </c>
      <c r="G131" s="42">
        <v>1.2926999999999999E-7</v>
      </c>
      <c r="H131" s="5">
        <v>6.8885022511919702</v>
      </c>
      <c r="I131" s="24">
        <v>6.5588199999999999</v>
      </c>
      <c r="J131" s="34">
        <v>0.17258000000000001</v>
      </c>
    </row>
    <row r="132" spans="1:10" x14ac:dyDescent="0.25">
      <c r="B132" t="s">
        <v>832</v>
      </c>
      <c r="C132" t="s">
        <v>469</v>
      </c>
      <c r="D132" t="s">
        <v>407</v>
      </c>
      <c r="E132">
        <v>557257573</v>
      </c>
      <c r="F132" s="43" t="s">
        <v>896</v>
      </c>
      <c r="G132" s="42">
        <v>8.0856000000000006E-8</v>
      </c>
      <c r="H132" s="5">
        <v>7.0922877473072736</v>
      </c>
      <c r="I132" s="24">
        <v>6.6106499999999997</v>
      </c>
      <c r="J132" s="34">
        <v>0.17838999999999999</v>
      </c>
    </row>
    <row r="133" spans="1:10" x14ac:dyDescent="0.25">
      <c r="B133" t="s">
        <v>832</v>
      </c>
      <c r="C133" t="s">
        <v>470</v>
      </c>
      <c r="D133" t="s">
        <v>407</v>
      </c>
      <c r="E133">
        <v>557259466</v>
      </c>
      <c r="F133" s="43" t="s">
        <v>896</v>
      </c>
      <c r="G133" s="42">
        <v>1.0782999999999999E-7</v>
      </c>
      <c r="H133" s="5">
        <v>6.9672603947905065</v>
      </c>
      <c r="I133" s="24">
        <v>6.5766999999999998</v>
      </c>
      <c r="J133" s="34">
        <v>0.17749999999999999</v>
      </c>
    </row>
    <row r="134" spans="1:10" x14ac:dyDescent="0.25">
      <c r="B134" t="s">
        <v>832</v>
      </c>
      <c r="C134" t="s">
        <v>471</v>
      </c>
      <c r="D134" t="s">
        <v>407</v>
      </c>
      <c r="E134">
        <v>557414903</v>
      </c>
      <c r="F134" s="43" t="s">
        <v>896</v>
      </c>
      <c r="G134" s="42">
        <v>1.1116E-7</v>
      </c>
      <c r="H134" s="5">
        <v>6.9540514618946654</v>
      </c>
      <c r="I134" s="24">
        <v>6.6075299999999997</v>
      </c>
      <c r="J134" s="34">
        <v>0.17498</v>
      </c>
    </row>
    <row r="135" spans="1:10" x14ac:dyDescent="0.25">
      <c r="B135" t="s">
        <v>832</v>
      </c>
      <c r="C135" t="s">
        <v>472</v>
      </c>
      <c r="D135" t="s">
        <v>407</v>
      </c>
      <c r="E135">
        <v>557956333</v>
      </c>
      <c r="F135" s="43" t="s">
        <v>896</v>
      </c>
      <c r="G135" s="42">
        <v>1.2715E-7</v>
      </c>
      <c r="H135" s="5">
        <v>6.8956836354882727</v>
      </c>
      <c r="I135" s="24">
        <v>6.5163000000000002</v>
      </c>
      <c r="J135" s="34">
        <v>0.17149</v>
      </c>
    </row>
    <row r="136" spans="1:10" x14ac:dyDescent="0.25">
      <c r="B136" t="s">
        <v>832</v>
      </c>
      <c r="C136" t="s">
        <v>473</v>
      </c>
      <c r="D136" t="s">
        <v>407</v>
      </c>
      <c r="E136">
        <v>558886166</v>
      </c>
      <c r="F136" s="43" t="s">
        <v>896</v>
      </c>
      <c r="G136" s="42">
        <v>1.0436E-7</v>
      </c>
      <c r="H136" s="5">
        <v>6.9814659295718169</v>
      </c>
      <c r="I136" s="24">
        <v>6.5822599999999998</v>
      </c>
      <c r="J136" s="34">
        <v>0.17482</v>
      </c>
    </row>
    <row r="137" spans="1:10" x14ac:dyDescent="0.25">
      <c r="B137" t="s">
        <v>832</v>
      </c>
      <c r="C137" t="s">
        <v>474</v>
      </c>
      <c r="D137" t="s">
        <v>407</v>
      </c>
      <c r="E137">
        <v>559532756</v>
      </c>
      <c r="F137" s="43" t="s">
        <v>898</v>
      </c>
      <c r="G137" s="42">
        <v>5.6930000000000001E-8</v>
      </c>
      <c r="H137" s="5">
        <v>7.2446588161884522</v>
      </c>
      <c r="I137" s="24">
        <v>-6.7309000000000001</v>
      </c>
      <c r="J137" s="34">
        <v>0.18315000000000001</v>
      </c>
    </row>
    <row r="138" spans="1:10" x14ac:dyDescent="0.25">
      <c r="B138" t="s">
        <v>832</v>
      </c>
      <c r="C138" t="s">
        <v>475</v>
      </c>
      <c r="D138" t="s">
        <v>407</v>
      </c>
      <c r="E138">
        <v>560679130</v>
      </c>
      <c r="F138" s="43" t="s">
        <v>899</v>
      </c>
      <c r="G138" s="42">
        <v>9.5641000000000003E-8</v>
      </c>
      <c r="H138" s="5">
        <v>7.0193558916506644</v>
      </c>
      <c r="I138" s="24">
        <v>6.6003800000000004</v>
      </c>
      <c r="J138" s="34">
        <v>0.17516000000000001</v>
      </c>
    </row>
    <row r="139" spans="1:10" x14ac:dyDescent="0.25">
      <c r="B139" t="s">
        <v>832</v>
      </c>
      <c r="C139" t="s">
        <v>476</v>
      </c>
      <c r="D139" t="s">
        <v>407</v>
      </c>
      <c r="E139">
        <v>560681451</v>
      </c>
      <c r="F139" s="43" t="s">
        <v>898</v>
      </c>
      <c r="G139" s="42">
        <v>5.7189999999999998E-8</v>
      </c>
      <c r="H139" s="5">
        <v>7.242679903453328</v>
      </c>
      <c r="I139" s="24">
        <v>-6.7720000000000002</v>
      </c>
      <c r="J139" s="34">
        <v>0.18407000000000001</v>
      </c>
    </row>
    <row r="140" spans="1:10" x14ac:dyDescent="0.25">
      <c r="B140" t="s">
        <v>832</v>
      </c>
      <c r="C140" t="s">
        <v>477</v>
      </c>
      <c r="D140" t="s">
        <v>407</v>
      </c>
      <c r="E140">
        <v>561118800</v>
      </c>
      <c r="F140" s="43" t="s">
        <v>896</v>
      </c>
      <c r="G140" s="42">
        <v>1.5877000000000001E-7</v>
      </c>
      <c r="H140" s="5">
        <v>6.7992315552168288</v>
      </c>
      <c r="I140" s="24">
        <v>-6.3041999999999998</v>
      </c>
      <c r="J140" s="34">
        <v>0.16863</v>
      </c>
    </row>
    <row r="141" spans="1:10" x14ac:dyDescent="0.25">
      <c r="B141" t="s">
        <v>832</v>
      </c>
      <c r="C141" t="s">
        <v>478</v>
      </c>
      <c r="D141" t="s">
        <v>407</v>
      </c>
      <c r="E141">
        <v>562194800</v>
      </c>
      <c r="F141" s="43" t="s">
        <v>898</v>
      </c>
      <c r="G141" s="42">
        <v>1.9663999999999999E-7</v>
      </c>
      <c r="H141" s="5">
        <v>6.7063281344576211</v>
      </c>
      <c r="I141" s="24">
        <v>-6.3305999999999996</v>
      </c>
      <c r="J141" s="34">
        <v>0.16589000000000001</v>
      </c>
    </row>
    <row r="142" spans="1:10" x14ac:dyDescent="0.25">
      <c r="B142" t="s">
        <v>832</v>
      </c>
      <c r="C142" t="s">
        <v>479</v>
      </c>
      <c r="D142" t="s">
        <v>407</v>
      </c>
      <c r="E142">
        <v>562284053</v>
      </c>
      <c r="F142" s="43" t="s">
        <v>897</v>
      </c>
      <c r="G142" s="42">
        <v>2.7035999999999999E-7</v>
      </c>
      <c r="H142" s="5">
        <v>6.5680575622285442</v>
      </c>
      <c r="I142" s="24">
        <v>-6.2759999999999998</v>
      </c>
      <c r="J142" s="34">
        <v>0.1628</v>
      </c>
    </row>
    <row r="143" spans="1:10" x14ac:dyDescent="0.25">
      <c r="B143" t="s">
        <v>832</v>
      </c>
      <c r="C143" t="s">
        <v>480</v>
      </c>
      <c r="D143" t="s">
        <v>407</v>
      </c>
      <c r="E143">
        <v>562284480</v>
      </c>
      <c r="F143" s="43" t="s">
        <v>898</v>
      </c>
      <c r="G143" s="42">
        <v>1.9663999999999999E-7</v>
      </c>
      <c r="H143" s="5">
        <v>6.7063281344576211</v>
      </c>
      <c r="I143" s="24">
        <v>-6.3305999999999996</v>
      </c>
      <c r="J143" s="34">
        <v>0.16589000000000001</v>
      </c>
    </row>
    <row r="144" spans="1:10" x14ac:dyDescent="0.25">
      <c r="B144" t="s">
        <v>832</v>
      </c>
      <c r="C144" t="s">
        <v>481</v>
      </c>
      <c r="D144" t="s">
        <v>407</v>
      </c>
      <c r="E144">
        <v>562351891</v>
      </c>
      <c r="F144" s="43" t="s">
        <v>896</v>
      </c>
      <c r="G144" s="42">
        <v>4.7155000000000001E-8</v>
      </c>
      <c r="H144" s="5">
        <v>7.3264722508104017</v>
      </c>
      <c r="I144" s="24">
        <v>-6.6806000000000001</v>
      </c>
      <c r="J144" s="34">
        <v>0.18479999999999999</v>
      </c>
    </row>
    <row r="146" spans="1:10" x14ac:dyDescent="0.25">
      <c r="A146" s="39" t="s">
        <v>847</v>
      </c>
      <c r="B146" t="s">
        <v>832</v>
      </c>
      <c r="C146" t="s">
        <v>483</v>
      </c>
      <c r="D146" t="s">
        <v>482</v>
      </c>
      <c r="E146">
        <v>86167043</v>
      </c>
      <c r="F146" s="43" t="s">
        <v>897</v>
      </c>
      <c r="G146" s="42">
        <v>1.5768000000000001E-6</v>
      </c>
      <c r="H146" s="5">
        <v>5.8022233887286134</v>
      </c>
      <c r="I146" s="24">
        <v>5.8730200000000004</v>
      </c>
      <c r="J146" s="34">
        <v>0.14002999999999999</v>
      </c>
    </row>
    <row r="147" spans="1:10" x14ac:dyDescent="0.25">
      <c r="B147" t="s">
        <v>832</v>
      </c>
      <c r="C147" t="s">
        <v>484</v>
      </c>
      <c r="D147" t="s">
        <v>482</v>
      </c>
      <c r="E147">
        <v>86181419</v>
      </c>
      <c r="F147" s="43" t="s">
        <v>896</v>
      </c>
      <c r="G147" s="42">
        <v>1.3543999999999999E-6</v>
      </c>
      <c r="H147" s="5">
        <v>5.868253054899121</v>
      </c>
      <c r="I147" s="24">
        <v>5.91791</v>
      </c>
      <c r="J147" s="34">
        <v>0.14244999999999999</v>
      </c>
    </row>
    <row r="148" spans="1:10" x14ac:dyDescent="0.25">
      <c r="B148" t="s">
        <v>832</v>
      </c>
      <c r="C148" t="s">
        <v>485</v>
      </c>
      <c r="D148" t="s">
        <v>482</v>
      </c>
      <c r="E148">
        <v>86181466</v>
      </c>
      <c r="F148" s="43" t="s">
        <v>898</v>
      </c>
      <c r="G148" s="42">
        <v>1.7971999999999999E-6</v>
      </c>
      <c r="H148" s="5">
        <v>5.7454035900790119</v>
      </c>
      <c r="I148" s="24">
        <v>-5.7930000000000001</v>
      </c>
      <c r="J148" s="34">
        <v>0.13844000000000001</v>
      </c>
    </row>
    <row r="149" spans="1:10" x14ac:dyDescent="0.25">
      <c r="B149" t="s">
        <v>832</v>
      </c>
      <c r="C149" t="s">
        <v>486</v>
      </c>
      <c r="D149" t="s">
        <v>482</v>
      </c>
      <c r="E149">
        <v>86873610</v>
      </c>
      <c r="F149" s="43" t="s">
        <v>898</v>
      </c>
      <c r="G149" s="42">
        <v>1.4929999999999999E-6</v>
      </c>
      <c r="H149" s="5">
        <v>5.8259401922749747</v>
      </c>
      <c r="I149" s="24">
        <v>-5.8395999999999999</v>
      </c>
      <c r="J149" s="34">
        <v>0.14115</v>
      </c>
    </row>
    <row r="150" spans="1:10" x14ac:dyDescent="0.25">
      <c r="B150" t="s">
        <v>832</v>
      </c>
      <c r="C150" t="s">
        <v>487</v>
      </c>
      <c r="D150" t="s">
        <v>482</v>
      </c>
      <c r="E150">
        <v>87404406</v>
      </c>
      <c r="F150" s="43" t="s">
        <v>896</v>
      </c>
      <c r="G150" s="42">
        <v>1.8804E-6</v>
      </c>
      <c r="H150" s="5">
        <v>5.7257497574837855</v>
      </c>
      <c r="I150" s="24">
        <v>5.84504</v>
      </c>
      <c r="J150" s="34">
        <v>0.13789000000000001</v>
      </c>
    </row>
    <row r="151" spans="1:10" x14ac:dyDescent="0.25">
      <c r="B151" t="s">
        <v>832</v>
      </c>
      <c r="C151" t="s">
        <v>488</v>
      </c>
      <c r="D151" t="s">
        <v>482</v>
      </c>
      <c r="E151">
        <v>88642966</v>
      </c>
      <c r="F151" s="43" t="s">
        <v>898</v>
      </c>
      <c r="G151" s="42">
        <v>1.8160000000000001E-6</v>
      </c>
      <c r="H151" s="5">
        <v>5.7408841558149337</v>
      </c>
      <c r="I151" s="24">
        <v>-5.7949000000000002</v>
      </c>
      <c r="J151" s="34">
        <v>0.13844999999999999</v>
      </c>
    </row>
    <row r="152" spans="1:10" x14ac:dyDescent="0.25">
      <c r="B152" t="s">
        <v>832</v>
      </c>
      <c r="C152" t="s">
        <v>489</v>
      </c>
      <c r="D152" t="s">
        <v>482</v>
      </c>
      <c r="E152">
        <v>89705524</v>
      </c>
      <c r="F152" s="43" t="s">
        <v>898</v>
      </c>
      <c r="G152" s="42">
        <v>1.8495E-6</v>
      </c>
      <c r="H152" s="5">
        <v>5.7329456643485868</v>
      </c>
      <c r="I152" s="24">
        <v>5.8501399999999997</v>
      </c>
      <c r="J152" s="34">
        <v>0.13893</v>
      </c>
    </row>
    <row r="153" spans="1:10" x14ac:dyDescent="0.25">
      <c r="B153" t="s">
        <v>832</v>
      </c>
      <c r="C153" t="s">
        <v>490</v>
      </c>
      <c r="D153" t="s">
        <v>482</v>
      </c>
      <c r="E153">
        <v>91119649</v>
      </c>
      <c r="F153" s="43" t="s">
        <v>898</v>
      </c>
      <c r="G153" s="42">
        <v>1.4031E-6</v>
      </c>
      <c r="H153" s="5">
        <v>5.8529113753718338</v>
      </c>
      <c r="I153" s="24">
        <v>5.9150900000000002</v>
      </c>
      <c r="J153" s="34">
        <v>0.14155000000000001</v>
      </c>
    </row>
    <row r="154" spans="1:10" x14ac:dyDescent="0.25">
      <c r="B154" t="s">
        <v>832</v>
      </c>
      <c r="C154" t="s">
        <v>491</v>
      </c>
      <c r="D154" t="s">
        <v>482</v>
      </c>
      <c r="E154">
        <v>92183333</v>
      </c>
      <c r="F154" s="43" t="s">
        <v>896</v>
      </c>
      <c r="G154" s="42">
        <v>1.6050000000000001E-6</v>
      </c>
      <c r="H154" s="5">
        <v>5.7945249632591089</v>
      </c>
      <c r="I154" s="24">
        <v>5.8973399999999998</v>
      </c>
      <c r="J154" s="34">
        <v>0.13997999999999999</v>
      </c>
    </row>
    <row r="155" spans="1:10" x14ac:dyDescent="0.25">
      <c r="B155" t="s">
        <v>832</v>
      </c>
      <c r="C155" t="s">
        <v>492</v>
      </c>
      <c r="D155" t="s">
        <v>482</v>
      </c>
      <c r="E155">
        <v>92443719</v>
      </c>
      <c r="F155" s="43" t="s">
        <v>898</v>
      </c>
      <c r="G155" s="42">
        <v>1.6804E-6</v>
      </c>
      <c r="H155" s="5">
        <v>5.7745873271340455</v>
      </c>
      <c r="I155" s="24">
        <v>-5.8226000000000004</v>
      </c>
      <c r="J155" s="34">
        <v>0.13965</v>
      </c>
    </row>
    <row r="157" spans="1:10" x14ac:dyDescent="0.25">
      <c r="A157" s="39" t="s">
        <v>852</v>
      </c>
      <c r="B157" t="s">
        <v>832</v>
      </c>
      <c r="C157" t="s">
        <v>493</v>
      </c>
      <c r="D157" t="s">
        <v>482</v>
      </c>
      <c r="E157">
        <v>97227338</v>
      </c>
      <c r="F157" s="43" t="s">
        <v>896</v>
      </c>
      <c r="G157" s="42">
        <v>1.5848000000000001E-6</v>
      </c>
      <c r="H157" s="5">
        <v>5.8000255374695096</v>
      </c>
      <c r="I157" s="24">
        <v>5.87378</v>
      </c>
      <c r="J157" s="34">
        <v>0.14005000000000001</v>
      </c>
    </row>
    <row r="158" spans="1:10" x14ac:dyDescent="0.25">
      <c r="B158" t="s">
        <v>832</v>
      </c>
      <c r="C158" t="s">
        <v>494</v>
      </c>
      <c r="D158" t="s">
        <v>482</v>
      </c>
      <c r="E158">
        <v>99019816</v>
      </c>
      <c r="F158" s="43" t="s">
        <v>898</v>
      </c>
      <c r="G158" s="42">
        <v>1.2966E-6</v>
      </c>
      <c r="H158" s="5">
        <v>5.8871939827331152</v>
      </c>
      <c r="I158" s="24">
        <v>5.9263500000000002</v>
      </c>
      <c r="J158" s="34">
        <v>0.14269000000000001</v>
      </c>
    </row>
    <row r="159" spans="1:10" x14ac:dyDescent="0.25">
      <c r="B159" t="s">
        <v>832</v>
      </c>
      <c r="C159" t="s">
        <v>495</v>
      </c>
      <c r="D159" t="s">
        <v>482</v>
      </c>
      <c r="E159">
        <v>99020163</v>
      </c>
      <c r="F159" s="43" t="s">
        <v>898</v>
      </c>
      <c r="G159" s="42">
        <v>1.3357E-6</v>
      </c>
      <c r="H159" s="5">
        <v>5.8742910740273473</v>
      </c>
      <c r="I159" s="24">
        <v>5.9211799999999997</v>
      </c>
      <c r="J159" s="34">
        <v>0.14194999999999999</v>
      </c>
    </row>
    <row r="161" spans="1:10" x14ac:dyDescent="0.25">
      <c r="A161" s="39" t="s">
        <v>851</v>
      </c>
      <c r="B161" t="s">
        <v>832</v>
      </c>
      <c r="C161" t="s">
        <v>496</v>
      </c>
      <c r="D161" t="s">
        <v>482</v>
      </c>
      <c r="E161">
        <v>104148104</v>
      </c>
      <c r="F161" s="43" t="s">
        <v>896</v>
      </c>
      <c r="G161" s="42">
        <v>2.6863E-6</v>
      </c>
      <c r="H161" s="5">
        <v>5.5708454879185529</v>
      </c>
      <c r="I161" s="24">
        <v>-5.6624999999999996</v>
      </c>
      <c r="J161" s="34">
        <v>0.13336999999999999</v>
      </c>
    </row>
    <row r="162" spans="1:10" x14ac:dyDescent="0.25">
      <c r="B162" t="s">
        <v>832</v>
      </c>
      <c r="C162" t="s">
        <v>497</v>
      </c>
      <c r="D162" t="s">
        <v>482</v>
      </c>
      <c r="E162">
        <v>104230856</v>
      </c>
      <c r="F162" s="43" t="s">
        <v>898</v>
      </c>
      <c r="G162" s="42">
        <v>1.6942E-6</v>
      </c>
      <c r="H162" s="5">
        <v>5.7710353225948392</v>
      </c>
      <c r="I162" s="24">
        <v>-5.8349000000000002</v>
      </c>
      <c r="J162" s="34">
        <v>0.14011000000000001</v>
      </c>
    </row>
    <row r="163" spans="1:10" x14ac:dyDescent="0.25">
      <c r="B163" t="s">
        <v>832</v>
      </c>
      <c r="C163" t="s">
        <v>498</v>
      </c>
      <c r="D163" t="s">
        <v>482</v>
      </c>
      <c r="E163">
        <v>104232239</v>
      </c>
      <c r="F163" s="43" t="s">
        <v>898</v>
      </c>
      <c r="G163" s="42">
        <v>1.3844E-6</v>
      </c>
      <c r="H163" s="5">
        <v>5.85873840937791</v>
      </c>
      <c r="I163" s="24">
        <v>5.9180999999999999</v>
      </c>
      <c r="J163" s="34">
        <v>0.14282</v>
      </c>
    </row>
    <row r="164" spans="1:10" x14ac:dyDescent="0.25">
      <c r="B164" t="s">
        <v>832</v>
      </c>
      <c r="C164" t="s">
        <v>499</v>
      </c>
      <c r="D164" t="s">
        <v>482</v>
      </c>
      <c r="E164">
        <v>104240537</v>
      </c>
      <c r="F164" s="43" t="s">
        <v>896</v>
      </c>
      <c r="G164" s="42">
        <v>1.6287E-6</v>
      </c>
      <c r="H164" s="5">
        <v>5.7881589036246579</v>
      </c>
      <c r="I164" s="24">
        <v>5.8666600000000004</v>
      </c>
      <c r="J164" s="34">
        <v>0.14205999999999999</v>
      </c>
    </row>
    <row r="165" spans="1:10" x14ac:dyDescent="0.25">
      <c r="B165" t="s">
        <v>832</v>
      </c>
      <c r="C165" t="s">
        <v>500</v>
      </c>
      <c r="D165" t="s">
        <v>482</v>
      </c>
      <c r="E165">
        <v>105704104</v>
      </c>
      <c r="F165" s="43" t="s">
        <v>896</v>
      </c>
      <c r="G165" s="42">
        <v>1.5071999999999999E-6</v>
      </c>
      <c r="H165" s="5">
        <v>5.821829114551198</v>
      </c>
      <c r="I165" s="24">
        <v>-5.8345000000000002</v>
      </c>
      <c r="J165" s="34">
        <v>0.14118</v>
      </c>
    </row>
    <row r="166" spans="1:10" x14ac:dyDescent="0.25">
      <c r="B166" t="s">
        <v>832</v>
      </c>
      <c r="C166" t="s">
        <v>501</v>
      </c>
      <c r="D166" t="s">
        <v>482</v>
      </c>
      <c r="E166">
        <v>107271324</v>
      </c>
      <c r="F166" s="43" t="s">
        <v>897</v>
      </c>
      <c r="G166" s="42">
        <v>1.7830999999999999E-6</v>
      </c>
      <c r="H166" s="5">
        <v>5.7488242999932604</v>
      </c>
      <c r="I166" s="24">
        <v>-5.8025000000000002</v>
      </c>
      <c r="J166" s="34">
        <v>0.13947999999999999</v>
      </c>
    </row>
    <row r="167" spans="1:10" x14ac:dyDescent="0.25">
      <c r="B167" t="s">
        <v>832</v>
      </c>
      <c r="C167" t="s">
        <v>502</v>
      </c>
      <c r="D167" t="s">
        <v>482</v>
      </c>
      <c r="E167">
        <v>107893283</v>
      </c>
      <c r="F167" s="43" t="s">
        <v>898</v>
      </c>
      <c r="G167" s="42">
        <v>2.0256999999999999E-6</v>
      </c>
      <c r="H167" s="5">
        <v>5.6934248719035505</v>
      </c>
      <c r="I167" s="24">
        <v>-5.7679999999999998</v>
      </c>
      <c r="J167" s="34">
        <v>0.13777</v>
      </c>
    </row>
    <row r="168" spans="1:10" x14ac:dyDescent="0.25">
      <c r="B168" t="s">
        <v>832</v>
      </c>
      <c r="C168" t="s">
        <v>503</v>
      </c>
      <c r="D168" t="s">
        <v>482</v>
      </c>
      <c r="E168">
        <v>107893308</v>
      </c>
      <c r="F168" s="43" t="s">
        <v>896</v>
      </c>
      <c r="G168" s="42">
        <v>1.3820000000000001E-6</v>
      </c>
      <c r="H168" s="5">
        <v>5.8594919569618202</v>
      </c>
      <c r="I168" s="24">
        <v>5.9139799999999996</v>
      </c>
      <c r="J168" s="34">
        <v>0.14213000000000001</v>
      </c>
    </row>
    <row r="169" spans="1:10" x14ac:dyDescent="0.25">
      <c r="B169" t="s">
        <v>832</v>
      </c>
      <c r="C169" t="s">
        <v>504</v>
      </c>
      <c r="D169" t="s">
        <v>482</v>
      </c>
      <c r="E169">
        <v>109304708</v>
      </c>
      <c r="F169" s="43" t="s">
        <v>896</v>
      </c>
      <c r="G169" s="42">
        <v>1.6271000000000001E-6</v>
      </c>
      <c r="H169" s="5">
        <v>5.7885857549220248</v>
      </c>
      <c r="I169" s="24">
        <v>5.8691800000000001</v>
      </c>
      <c r="J169" s="34">
        <v>0.14198</v>
      </c>
    </row>
    <row r="170" spans="1:10" x14ac:dyDescent="0.25">
      <c r="B170" t="s">
        <v>832</v>
      </c>
      <c r="C170" t="s">
        <v>505</v>
      </c>
      <c r="D170" t="s">
        <v>482</v>
      </c>
      <c r="E170">
        <v>109304847</v>
      </c>
      <c r="F170" s="43" t="s">
        <v>897</v>
      </c>
      <c r="G170" s="42">
        <v>1.6219000000000001E-6</v>
      </c>
      <c r="H170" s="5">
        <v>5.7899759261957673</v>
      </c>
      <c r="I170" s="24">
        <v>5.8577899999999996</v>
      </c>
      <c r="J170" s="34">
        <v>0.14108999999999999</v>
      </c>
    </row>
    <row r="171" spans="1:10" x14ac:dyDescent="0.25">
      <c r="B171" t="s">
        <v>832</v>
      </c>
      <c r="C171" t="s">
        <v>506</v>
      </c>
      <c r="D171" t="s">
        <v>482</v>
      </c>
      <c r="E171">
        <v>109304959</v>
      </c>
      <c r="F171" s="43" t="s">
        <v>898</v>
      </c>
      <c r="G171" s="42">
        <v>1.9236000000000001E-6</v>
      </c>
      <c r="H171" s="5">
        <v>5.7158852315982305</v>
      </c>
      <c r="I171" s="24">
        <v>5.8404199999999999</v>
      </c>
      <c r="J171" s="34">
        <v>0.13786999999999999</v>
      </c>
    </row>
    <row r="172" spans="1:10" x14ac:dyDescent="0.25">
      <c r="B172" t="s">
        <v>832</v>
      </c>
      <c r="C172" t="s">
        <v>507</v>
      </c>
      <c r="D172" t="s">
        <v>482</v>
      </c>
      <c r="E172">
        <v>109342869</v>
      </c>
      <c r="F172" s="43" t="s">
        <v>897</v>
      </c>
      <c r="G172" s="42">
        <v>1.8995E-6</v>
      </c>
      <c r="H172" s="5">
        <v>5.7213607021092612</v>
      </c>
      <c r="I172" s="24">
        <v>-5.7769000000000004</v>
      </c>
      <c r="J172" s="34">
        <v>0.13854</v>
      </c>
    </row>
    <row r="173" spans="1:10" x14ac:dyDescent="0.25">
      <c r="B173" t="s">
        <v>832</v>
      </c>
      <c r="C173" t="s">
        <v>508</v>
      </c>
      <c r="D173" t="s">
        <v>482</v>
      </c>
      <c r="E173">
        <v>109943527</v>
      </c>
      <c r="F173" s="43" t="s">
        <v>896</v>
      </c>
      <c r="G173" s="42">
        <v>1.6067E-6</v>
      </c>
      <c r="H173" s="5">
        <v>5.7940652063153184</v>
      </c>
      <c r="I173" s="24">
        <v>5.8666700000000001</v>
      </c>
      <c r="J173" s="34">
        <v>0.13946</v>
      </c>
    </row>
    <row r="175" spans="1:10" x14ac:dyDescent="0.25">
      <c r="A175" s="39" t="s">
        <v>850</v>
      </c>
      <c r="B175" t="s">
        <v>832</v>
      </c>
      <c r="C175" t="s">
        <v>510</v>
      </c>
      <c r="D175" t="s">
        <v>509</v>
      </c>
      <c r="E175">
        <v>58331978</v>
      </c>
      <c r="F175" s="43" t="s">
        <v>898</v>
      </c>
      <c r="G175" s="42">
        <v>8.2587999999999998E-7</v>
      </c>
      <c r="H175" s="5">
        <v>6.0830830508924665</v>
      </c>
      <c r="I175" s="24">
        <v>-5.8033999999999999</v>
      </c>
      <c r="J175" s="34">
        <v>0.14957999999999999</v>
      </c>
    </row>
    <row r="176" spans="1:10" x14ac:dyDescent="0.25">
      <c r="B176" t="s">
        <v>832</v>
      </c>
      <c r="C176" t="s">
        <v>511</v>
      </c>
      <c r="D176" t="s">
        <v>509</v>
      </c>
      <c r="E176">
        <v>58564024</v>
      </c>
      <c r="F176" s="43" t="s">
        <v>898</v>
      </c>
      <c r="G176" s="42">
        <v>9.3346E-7</v>
      </c>
      <c r="H176" s="5">
        <v>6.0299042874111777</v>
      </c>
      <c r="I176" s="24">
        <v>-5.6887999999999996</v>
      </c>
      <c r="J176" s="34">
        <v>0.14660000000000001</v>
      </c>
    </row>
    <row r="177" spans="1:10" x14ac:dyDescent="0.25">
      <c r="B177" t="s">
        <v>832</v>
      </c>
      <c r="C177" t="s">
        <v>512</v>
      </c>
      <c r="D177" t="s">
        <v>509</v>
      </c>
      <c r="E177">
        <v>59158363</v>
      </c>
      <c r="F177" s="43" t="s">
        <v>896</v>
      </c>
      <c r="G177" s="42">
        <v>9.1385000000000005E-7</v>
      </c>
      <c r="H177" s="5">
        <v>6.0391250838267796</v>
      </c>
      <c r="I177" s="24">
        <v>5.6618599999999999</v>
      </c>
      <c r="J177" s="34">
        <v>0.14655000000000001</v>
      </c>
    </row>
    <row r="178" spans="1:10" x14ac:dyDescent="0.25">
      <c r="B178" t="s">
        <v>832</v>
      </c>
      <c r="C178" t="s">
        <v>513</v>
      </c>
      <c r="D178" t="s">
        <v>509</v>
      </c>
      <c r="E178">
        <v>59159906</v>
      </c>
      <c r="F178" s="43" t="s">
        <v>896</v>
      </c>
      <c r="G178" s="42">
        <v>9.7310000000000005E-7</v>
      </c>
      <c r="H178" s="5">
        <v>6.011842527443247</v>
      </c>
      <c r="I178" s="24">
        <v>5.6411499999999997</v>
      </c>
      <c r="J178" s="34">
        <v>0.14565</v>
      </c>
    </row>
    <row r="179" spans="1:10" x14ac:dyDescent="0.25">
      <c r="B179" t="s">
        <v>832</v>
      </c>
      <c r="C179" t="s">
        <v>514</v>
      </c>
      <c r="D179" t="s">
        <v>509</v>
      </c>
      <c r="E179">
        <v>59162704</v>
      </c>
      <c r="F179" s="43" t="s">
        <v>898</v>
      </c>
      <c r="G179" s="42">
        <v>8.2714000000000003E-7</v>
      </c>
      <c r="H179" s="5">
        <v>6.0824209764430623</v>
      </c>
      <c r="I179" s="24">
        <v>-5.7080000000000002</v>
      </c>
      <c r="J179" s="34">
        <v>0.14768999999999999</v>
      </c>
    </row>
    <row r="181" spans="1:10" x14ac:dyDescent="0.25">
      <c r="A181" s="39" t="s">
        <v>849</v>
      </c>
      <c r="B181" t="s">
        <v>832</v>
      </c>
      <c r="C181" t="s">
        <v>515</v>
      </c>
      <c r="D181" t="s">
        <v>509</v>
      </c>
      <c r="E181">
        <v>427270412</v>
      </c>
      <c r="F181" s="43" t="s">
        <v>896</v>
      </c>
      <c r="G181" s="42">
        <v>5.5741000000000001E-7</v>
      </c>
      <c r="H181" s="5">
        <v>6.2538252442594882</v>
      </c>
      <c r="I181" s="24">
        <v>6.3825399999999997</v>
      </c>
      <c r="J181" s="34">
        <v>0.15301999999999999</v>
      </c>
    </row>
    <row r="182" spans="1:10" x14ac:dyDescent="0.25">
      <c r="B182" t="s">
        <v>832</v>
      </c>
      <c r="C182" t="s">
        <v>516</v>
      </c>
      <c r="D182" t="s">
        <v>509</v>
      </c>
      <c r="E182">
        <v>427331107</v>
      </c>
      <c r="F182" s="43" t="s">
        <v>896</v>
      </c>
      <c r="G182" s="42">
        <v>5.8105999999999999E-7</v>
      </c>
      <c r="H182" s="5">
        <v>6.2357790202370085</v>
      </c>
      <c r="I182" s="24">
        <v>6.3709100000000003</v>
      </c>
      <c r="J182" s="34">
        <v>0.15221999999999999</v>
      </c>
    </row>
    <row r="183" spans="1:10" x14ac:dyDescent="0.25">
      <c r="B183" t="s">
        <v>832</v>
      </c>
      <c r="C183" t="s">
        <v>517</v>
      </c>
      <c r="D183" t="s">
        <v>509</v>
      </c>
      <c r="E183">
        <v>427929484</v>
      </c>
      <c r="F183" s="43" t="s">
        <v>896</v>
      </c>
      <c r="G183" s="42">
        <v>6.9788E-7</v>
      </c>
      <c r="H183" s="5">
        <v>6.1562192476034436</v>
      </c>
      <c r="I183" s="24">
        <v>-6.3997999999999999</v>
      </c>
      <c r="J183" s="34">
        <v>0.15018000000000001</v>
      </c>
    </row>
    <row r="184" spans="1:10" x14ac:dyDescent="0.25">
      <c r="B184" t="s">
        <v>832</v>
      </c>
      <c r="C184" t="s">
        <v>518</v>
      </c>
      <c r="D184" t="s">
        <v>509</v>
      </c>
      <c r="E184">
        <v>428125816</v>
      </c>
      <c r="F184" s="43" t="s">
        <v>896</v>
      </c>
      <c r="G184" s="42">
        <v>7.5026E-7</v>
      </c>
      <c r="H184" s="5">
        <v>6.1247882072781499</v>
      </c>
      <c r="I184" s="24">
        <v>-6.3768000000000002</v>
      </c>
      <c r="J184" s="34">
        <v>0.14890999999999999</v>
      </c>
    </row>
    <row r="185" spans="1:10" x14ac:dyDescent="0.25">
      <c r="B185" t="s">
        <v>832</v>
      </c>
      <c r="C185" t="s">
        <v>519</v>
      </c>
      <c r="D185" t="s">
        <v>509</v>
      </c>
      <c r="E185">
        <v>428126676</v>
      </c>
      <c r="F185" s="43" t="s">
        <v>898</v>
      </c>
      <c r="G185" s="42">
        <v>7.4466999999999996E-7</v>
      </c>
      <c r="H185" s="5">
        <v>6.1280361419225704</v>
      </c>
      <c r="I185" s="24">
        <v>-6.3807</v>
      </c>
      <c r="J185" s="34">
        <v>0.14909</v>
      </c>
    </row>
    <row r="187" spans="1:10" x14ac:dyDescent="0.25">
      <c r="A187" s="39" t="s">
        <v>848</v>
      </c>
      <c r="B187" t="s">
        <v>832</v>
      </c>
      <c r="C187" t="s">
        <v>521</v>
      </c>
      <c r="D187" t="s">
        <v>520</v>
      </c>
      <c r="E187">
        <v>552485680</v>
      </c>
      <c r="F187" s="43" t="s">
        <v>898</v>
      </c>
      <c r="G187" s="42">
        <v>1.1482000000000001E-6</v>
      </c>
      <c r="H187" s="5">
        <v>5.9399824574683997</v>
      </c>
      <c r="I187" s="24">
        <v>6.4648700000000003</v>
      </c>
      <c r="J187" s="34">
        <v>0.14774000000000001</v>
      </c>
    </row>
    <row r="188" spans="1:10" x14ac:dyDescent="0.25">
      <c r="B188" t="s">
        <v>832</v>
      </c>
      <c r="C188" t="s">
        <v>522</v>
      </c>
      <c r="D188" t="s">
        <v>520</v>
      </c>
      <c r="E188">
        <v>552697675</v>
      </c>
      <c r="F188" s="43" t="s">
        <v>898</v>
      </c>
      <c r="G188" s="42">
        <v>2.3734999999999999E-7</v>
      </c>
      <c r="H188" s="5">
        <v>6.6246107639456211</v>
      </c>
      <c r="I188" s="24">
        <v>6.9401400000000004</v>
      </c>
      <c r="J188" s="34">
        <v>0.17330999999999999</v>
      </c>
    </row>
    <row r="189" spans="1:10" x14ac:dyDescent="0.25">
      <c r="B189" t="s">
        <v>832</v>
      </c>
      <c r="C189" t="s">
        <v>523</v>
      </c>
      <c r="D189" t="s">
        <v>520</v>
      </c>
      <c r="E189">
        <v>552698006</v>
      </c>
      <c r="F189" s="43" t="s">
        <v>898</v>
      </c>
      <c r="G189" s="42">
        <v>1.0309E-8</v>
      </c>
      <c r="H189" s="5">
        <v>7.9867834603755599</v>
      </c>
      <c r="I189" s="24">
        <v>-8.5502000000000002</v>
      </c>
      <c r="J189" s="34">
        <v>0.22853000000000001</v>
      </c>
    </row>
    <row r="190" spans="1:10" x14ac:dyDescent="0.25">
      <c r="B190" t="s">
        <v>832</v>
      </c>
      <c r="C190" t="s">
        <v>524</v>
      </c>
      <c r="D190" t="s">
        <v>520</v>
      </c>
      <c r="E190">
        <v>554351728</v>
      </c>
      <c r="F190" s="43" t="s">
        <v>897</v>
      </c>
      <c r="G190" s="42">
        <v>1.9904E-6</v>
      </c>
      <c r="H190" s="5">
        <v>5.7010596369892754</v>
      </c>
      <c r="I190" s="24">
        <v>-5.7671999999999999</v>
      </c>
      <c r="J190" s="34">
        <v>0.14369000000000001</v>
      </c>
    </row>
    <row r="192" spans="1:10" x14ac:dyDescent="0.25">
      <c r="A192" s="40" t="s">
        <v>853</v>
      </c>
      <c r="B192" t="s">
        <v>832</v>
      </c>
      <c r="C192" t="s">
        <v>526</v>
      </c>
      <c r="D192" t="s">
        <v>525</v>
      </c>
      <c r="E192">
        <v>454638223</v>
      </c>
      <c r="F192" s="43" t="s">
        <v>899</v>
      </c>
      <c r="G192" s="42">
        <v>1.1094999999999999E-6</v>
      </c>
      <c r="H192" s="5">
        <v>5.9548726934319731</v>
      </c>
      <c r="I192" s="24">
        <v>6.61686</v>
      </c>
      <c r="J192" s="34">
        <v>0.14401</v>
      </c>
    </row>
    <row r="193" spans="1:10" x14ac:dyDescent="0.25">
      <c r="B193" t="s">
        <v>832</v>
      </c>
      <c r="C193" t="s">
        <v>527</v>
      </c>
      <c r="D193" t="s">
        <v>525</v>
      </c>
      <c r="E193">
        <v>454638884</v>
      </c>
      <c r="F193" s="43" t="s">
        <v>896</v>
      </c>
      <c r="G193" s="42">
        <v>1.1009999999999999E-6</v>
      </c>
      <c r="H193" s="5">
        <v>5.9582126810282485</v>
      </c>
      <c r="I193" s="24">
        <v>-7.6646000000000001</v>
      </c>
      <c r="J193" s="34">
        <v>0.14410000000000001</v>
      </c>
    </row>
    <row r="194" spans="1:10" x14ac:dyDescent="0.25">
      <c r="B194" t="s">
        <v>832</v>
      </c>
      <c r="C194" t="s">
        <v>528</v>
      </c>
      <c r="D194" t="s">
        <v>525</v>
      </c>
      <c r="E194">
        <v>454655948</v>
      </c>
      <c r="F194" s="43" t="s">
        <v>897</v>
      </c>
      <c r="G194" s="42">
        <v>2.9436000000000001E-6</v>
      </c>
      <c r="H194" s="5">
        <v>5.5311212057459898</v>
      </c>
      <c r="I194" s="24">
        <v>6.3235099999999997</v>
      </c>
      <c r="J194" s="34">
        <v>0.13208</v>
      </c>
    </row>
    <row r="195" spans="1:10" x14ac:dyDescent="0.25">
      <c r="I195"/>
    </row>
    <row r="196" spans="1:10" x14ac:dyDescent="0.25">
      <c r="A196" s="40" t="s">
        <v>857</v>
      </c>
      <c r="B196" t="s">
        <v>832</v>
      </c>
      <c r="C196" t="s">
        <v>529</v>
      </c>
      <c r="D196" t="s">
        <v>525</v>
      </c>
      <c r="E196">
        <v>609375603</v>
      </c>
      <c r="F196" s="43" t="s">
        <v>896</v>
      </c>
      <c r="G196" s="42">
        <v>2.2004000000000001E-6</v>
      </c>
      <c r="H196" s="5">
        <v>5.6574983637222713</v>
      </c>
      <c r="I196" s="24">
        <v>-5.9886999999999997</v>
      </c>
      <c r="J196" s="34">
        <v>0.13625999999999999</v>
      </c>
    </row>
    <row r="197" spans="1:10" x14ac:dyDescent="0.25">
      <c r="B197" t="s">
        <v>832</v>
      </c>
      <c r="C197" t="s">
        <v>530</v>
      </c>
      <c r="D197" t="s">
        <v>525</v>
      </c>
      <c r="E197">
        <v>610349011</v>
      </c>
      <c r="F197" s="43" t="s">
        <v>896</v>
      </c>
      <c r="G197" s="42">
        <v>1.1461999999999999E-6</v>
      </c>
      <c r="H197" s="5">
        <v>5.9407395958782692</v>
      </c>
      <c r="I197" s="24">
        <v>5.9350399999999999</v>
      </c>
      <c r="J197" s="34">
        <v>0.14435999999999999</v>
      </c>
    </row>
    <row r="198" spans="1:10" x14ac:dyDescent="0.25">
      <c r="B198" t="s">
        <v>832</v>
      </c>
      <c r="C198" t="s">
        <v>531</v>
      </c>
      <c r="D198" t="s">
        <v>525</v>
      </c>
      <c r="E198">
        <v>611296106</v>
      </c>
      <c r="F198" s="43" t="s">
        <v>898</v>
      </c>
      <c r="G198" s="42">
        <v>2.5679000000000001E-7</v>
      </c>
      <c r="H198" s="5">
        <v>6.5904218927113627</v>
      </c>
      <c r="I198" s="24">
        <v>6.6379000000000001</v>
      </c>
      <c r="J198" s="34">
        <v>0.16261999999999999</v>
      </c>
    </row>
    <row r="199" spans="1:10" x14ac:dyDescent="0.25">
      <c r="B199" t="s">
        <v>832</v>
      </c>
      <c r="C199" t="s">
        <v>532</v>
      </c>
      <c r="D199" t="s">
        <v>525</v>
      </c>
      <c r="E199">
        <v>611297147</v>
      </c>
      <c r="F199" s="43" t="s">
        <v>896</v>
      </c>
      <c r="G199" s="42">
        <v>2.6334999999999999E-7</v>
      </c>
      <c r="H199" s="5">
        <v>6.5794666773065007</v>
      </c>
      <c r="I199" s="24">
        <v>-6.6605999999999996</v>
      </c>
      <c r="J199" s="34">
        <v>0.16224</v>
      </c>
    </row>
    <row r="200" spans="1:10" x14ac:dyDescent="0.25">
      <c r="B200" t="s">
        <v>832</v>
      </c>
      <c r="C200" t="s">
        <v>533</v>
      </c>
      <c r="D200" t="s">
        <v>525</v>
      </c>
      <c r="E200">
        <v>611319949</v>
      </c>
      <c r="F200" s="43" t="s">
        <v>898</v>
      </c>
      <c r="G200" s="42">
        <v>1.4251999999999999E-6</v>
      </c>
      <c r="H200" s="5">
        <v>5.8461241863210223</v>
      </c>
      <c r="I200" s="24">
        <v>-6.1307</v>
      </c>
      <c r="J200" s="34">
        <v>0.14099</v>
      </c>
    </row>
    <row r="201" spans="1:10" x14ac:dyDescent="0.25">
      <c r="B201" t="s">
        <v>832</v>
      </c>
      <c r="C201" t="s">
        <v>534</v>
      </c>
      <c r="D201" t="s">
        <v>525</v>
      </c>
      <c r="E201">
        <v>611412574</v>
      </c>
      <c r="F201" s="43" t="s">
        <v>898</v>
      </c>
      <c r="G201" s="42">
        <v>1.7991E-7</v>
      </c>
      <c r="H201" s="5">
        <v>6.7449446964425581</v>
      </c>
      <c r="I201" s="24">
        <v>6.5260800000000003</v>
      </c>
      <c r="J201" s="34">
        <v>0.16774</v>
      </c>
    </row>
    <row r="202" spans="1:10" x14ac:dyDescent="0.25">
      <c r="B202" t="s">
        <v>832</v>
      </c>
      <c r="C202" t="s">
        <v>535</v>
      </c>
      <c r="D202" t="s">
        <v>525</v>
      </c>
      <c r="E202">
        <v>611513531</v>
      </c>
      <c r="F202" s="43" t="s">
        <v>898</v>
      </c>
      <c r="G202" s="42">
        <v>3.5386999999999998E-7</v>
      </c>
      <c r="H202" s="5">
        <v>6.4511562539398053</v>
      </c>
      <c r="I202" s="24">
        <v>-6.4104999999999999</v>
      </c>
      <c r="J202" s="34">
        <v>0.15862000000000001</v>
      </c>
    </row>
    <row r="203" spans="1:10" x14ac:dyDescent="0.25">
      <c r="B203" t="s">
        <v>832</v>
      </c>
      <c r="C203" t="s">
        <v>536</v>
      </c>
      <c r="D203" t="s">
        <v>525</v>
      </c>
      <c r="E203">
        <v>611514394</v>
      </c>
      <c r="F203" s="43" t="s">
        <v>898</v>
      </c>
      <c r="G203" s="42">
        <v>2.5572999999999997E-7</v>
      </c>
      <c r="H203" s="5">
        <v>6.5922183213666523</v>
      </c>
      <c r="I203" s="24">
        <v>-6.5269000000000004</v>
      </c>
      <c r="J203" s="34">
        <v>0.16339999999999999</v>
      </c>
    </row>
    <row r="205" spans="1:10" x14ac:dyDescent="0.25">
      <c r="A205" s="40" t="s">
        <v>856</v>
      </c>
      <c r="B205" t="s">
        <v>832</v>
      </c>
      <c r="C205" t="s">
        <v>538</v>
      </c>
      <c r="D205" t="s">
        <v>537</v>
      </c>
      <c r="E205">
        <v>452414532</v>
      </c>
      <c r="F205" s="43" t="s">
        <v>898</v>
      </c>
      <c r="G205" s="42">
        <v>9.2651E-7</v>
      </c>
      <c r="H205" s="5">
        <v>6.0331498888962098</v>
      </c>
      <c r="I205" s="24">
        <v>-6.3780999999999999</v>
      </c>
      <c r="J205" s="34">
        <v>0.14693000000000001</v>
      </c>
    </row>
    <row r="206" spans="1:10" x14ac:dyDescent="0.25">
      <c r="B206" t="s">
        <v>832</v>
      </c>
      <c r="C206" t="s">
        <v>539</v>
      </c>
      <c r="D206" t="s">
        <v>537</v>
      </c>
      <c r="E206">
        <v>453931704</v>
      </c>
      <c r="F206" s="43" t="s">
        <v>896</v>
      </c>
      <c r="G206" s="42">
        <v>2.2374E-6</v>
      </c>
      <c r="H206" s="5">
        <v>5.6502563662550491</v>
      </c>
      <c r="I206" s="24">
        <v>-6.1917999999999997</v>
      </c>
      <c r="J206" s="34">
        <v>0.13536000000000001</v>
      </c>
    </row>
    <row r="207" spans="1:10" x14ac:dyDescent="0.25">
      <c r="B207" t="s">
        <v>832</v>
      </c>
      <c r="C207" t="s">
        <v>540</v>
      </c>
      <c r="D207" t="s">
        <v>537</v>
      </c>
      <c r="E207">
        <v>454520393</v>
      </c>
      <c r="F207" s="43" t="s">
        <v>896</v>
      </c>
      <c r="G207" s="42">
        <v>2.6725000000000001E-7</v>
      </c>
      <c r="H207" s="5">
        <v>6.5730822861191847</v>
      </c>
      <c r="I207" s="24">
        <v>6.7353399999999999</v>
      </c>
      <c r="J207" s="34">
        <v>0.16206999999999999</v>
      </c>
    </row>
    <row r="208" spans="1:10" x14ac:dyDescent="0.25">
      <c r="B208" t="s">
        <v>832</v>
      </c>
      <c r="C208" t="s">
        <v>541</v>
      </c>
      <c r="D208" t="s">
        <v>537</v>
      </c>
      <c r="E208">
        <v>455448926</v>
      </c>
      <c r="F208" s="43" t="s">
        <v>896</v>
      </c>
      <c r="G208" s="42">
        <v>6.3267000000000001E-7</v>
      </c>
      <c r="H208" s="5">
        <v>6.1988227584653863</v>
      </c>
      <c r="I208" s="24">
        <v>-6.2004000000000001</v>
      </c>
      <c r="J208" s="34">
        <v>0.15135000000000001</v>
      </c>
    </row>
    <row r="210" spans="1:10" x14ac:dyDescent="0.25">
      <c r="A210" s="40" t="s">
        <v>855</v>
      </c>
      <c r="B210" t="s">
        <v>832</v>
      </c>
      <c r="C210" t="s">
        <v>542</v>
      </c>
      <c r="D210" t="s">
        <v>537</v>
      </c>
      <c r="E210">
        <v>573324168</v>
      </c>
      <c r="F210" s="43" t="s">
        <v>898</v>
      </c>
      <c r="G210" s="42">
        <v>3.5532999999999999E-7</v>
      </c>
      <c r="H210" s="5">
        <v>6.4493681241052716</v>
      </c>
      <c r="I210" s="24">
        <v>6.30593</v>
      </c>
      <c r="J210" s="34">
        <v>0.15844</v>
      </c>
    </row>
    <row r="211" spans="1:10" x14ac:dyDescent="0.25">
      <c r="B211" t="s">
        <v>832</v>
      </c>
      <c r="C211" t="s">
        <v>543</v>
      </c>
      <c r="D211" t="s">
        <v>537</v>
      </c>
      <c r="E211">
        <v>574630790</v>
      </c>
      <c r="F211" s="43" t="s">
        <v>896</v>
      </c>
      <c r="G211" s="42">
        <v>2.3087999999999998E-6</v>
      </c>
      <c r="H211" s="5">
        <v>5.6366136862505813</v>
      </c>
      <c r="I211" s="24">
        <v>5.5479399999999996</v>
      </c>
      <c r="J211" s="34">
        <v>0.13675000000000001</v>
      </c>
    </row>
    <row r="212" spans="1:10" x14ac:dyDescent="0.25">
      <c r="B212" t="s">
        <v>832</v>
      </c>
      <c r="C212" t="s">
        <v>544</v>
      </c>
      <c r="D212" t="s">
        <v>537</v>
      </c>
      <c r="E212">
        <v>574631265</v>
      </c>
      <c r="F212" s="43" t="s">
        <v>898</v>
      </c>
      <c r="G212" s="42">
        <v>6.5888000000000003E-7</v>
      </c>
      <c r="H212" s="5">
        <v>6.1811936750620626</v>
      </c>
      <c r="I212" s="24">
        <v>-6.0388000000000002</v>
      </c>
      <c r="J212" s="34">
        <v>0.15092</v>
      </c>
    </row>
    <row r="213" spans="1:10" x14ac:dyDescent="0.25">
      <c r="B213" t="s">
        <v>832</v>
      </c>
      <c r="C213" t="s">
        <v>545</v>
      </c>
      <c r="D213" t="s">
        <v>537</v>
      </c>
      <c r="E213">
        <v>574662794</v>
      </c>
      <c r="F213" s="43" t="s">
        <v>899</v>
      </c>
      <c r="G213" s="42">
        <v>2.8080000000000001E-6</v>
      </c>
      <c r="H213" s="5">
        <v>5.5516028965422324</v>
      </c>
      <c r="I213" s="24">
        <v>-5.3833000000000002</v>
      </c>
      <c r="J213" s="34">
        <v>0.13370000000000001</v>
      </c>
    </row>
    <row r="214" spans="1:10" x14ac:dyDescent="0.25">
      <c r="B214" t="s">
        <v>832</v>
      </c>
      <c r="C214" t="s">
        <v>546</v>
      </c>
      <c r="D214" t="s">
        <v>537</v>
      </c>
      <c r="E214">
        <v>575638278</v>
      </c>
      <c r="F214" s="43" t="s">
        <v>898</v>
      </c>
      <c r="G214" s="42">
        <v>5.9663000000000002E-7</v>
      </c>
      <c r="H214" s="5">
        <v>6.2242949130475553</v>
      </c>
      <c r="I214" s="24">
        <v>6.1297300000000003</v>
      </c>
      <c r="J214" s="34">
        <v>0.15187999999999999</v>
      </c>
    </row>
    <row r="215" spans="1:10" x14ac:dyDescent="0.25">
      <c r="B215" t="s">
        <v>832</v>
      </c>
      <c r="C215" t="s">
        <v>547</v>
      </c>
      <c r="D215" t="s">
        <v>537</v>
      </c>
      <c r="E215">
        <v>576040811</v>
      </c>
      <c r="F215" s="43" t="s">
        <v>898</v>
      </c>
      <c r="G215" s="42">
        <v>2.7410000000000001E-6</v>
      </c>
      <c r="H215" s="5">
        <v>5.5620909644605012</v>
      </c>
      <c r="I215" s="24">
        <v>5.7210400000000003</v>
      </c>
      <c r="J215" s="34">
        <v>0.13321</v>
      </c>
    </row>
    <row r="216" spans="1:10" x14ac:dyDescent="0.25">
      <c r="B216" t="s">
        <v>832</v>
      </c>
      <c r="C216" t="s">
        <v>548</v>
      </c>
      <c r="D216" t="s">
        <v>537</v>
      </c>
      <c r="E216">
        <v>576813242</v>
      </c>
      <c r="F216" s="43" t="s">
        <v>896</v>
      </c>
      <c r="G216" s="42">
        <v>1.8203E-6</v>
      </c>
      <c r="H216" s="5">
        <v>5.7398570309117929</v>
      </c>
      <c r="I216" s="24">
        <v>5.7787699999999997</v>
      </c>
      <c r="J216" s="34">
        <v>0.13783999999999999</v>
      </c>
    </row>
    <row r="217" spans="1:10" x14ac:dyDescent="0.25">
      <c r="B217" t="s">
        <v>832</v>
      </c>
      <c r="C217" t="s">
        <v>549</v>
      </c>
      <c r="D217" t="s">
        <v>537</v>
      </c>
      <c r="E217">
        <v>576813340</v>
      </c>
      <c r="F217" s="43" t="s">
        <v>896</v>
      </c>
      <c r="G217" s="42">
        <v>1.9373000000000001E-6</v>
      </c>
      <c r="H217" s="5">
        <v>5.7128031215337707</v>
      </c>
      <c r="I217" s="24">
        <v>5.8065499999999997</v>
      </c>
      <c r="J217" s="34">
        <v>0.13739999999999999</v>
      </c>
    </row>
    <row r="219" spans="1:10" x14ac:dyDescent="0.25">
      <c r="A219" s="40" t="s">
        <v>854</v>
      </c>
      <c r="B219" t="s">
        <v>832</v>
      </c>
      <c r="C219" t="s">
        <v>551</v>
      </c>
      <c r="D219" t="s">
        <v>550</v>
      </c>
      <c r="E219">
        <v>733362445</v>
      </c>
      <c r="F219" s="43" t="s">
        <v>898</v>
      </c>
      <c r="G219" s="42">
        <v>2.6156999999999998E-6</v>
      </c>
      <c r="H219" s="5">
        <v>5.5824120676168087</v>
      </c>
      <c r="I219" s="24">
        <v>5.7979900000000004</v>
      </c>
      <c r="J219" s="34">
        <v>0.13367000000000001</v>
      </c>
    </row>
    <row r="220" spans="1:10" x14ac:dyDescent="0.25">
      <c r="B220" t="s">
        <v>832</v>
      </c>
      <c r="C220" t="s">
        <v>552</v>
      </c>
      <c r="D220" t="s">
        <v>550</v>
      </c>
      <c r="E220">
        <v>733367407</v>
      </c>
      <c r="F220" s="43" t="s">
        <v>899</v>
      </c>
      <c r="G220" s="42">
        <v>2.2564999999999999E-6</v>
      </c>
      <c r="H220" s="5">
        <v>5.6465646621438355</v>
      </c>
      <c r="I220" s="24">
        <v>5.8485399999999998</v>
      </c>
      <c r="J220" s="34">
        <v>0.13536999999999999</v>
      </c>
    </row>
    <row r="221" spans="1:10" x14ac:dyDescent="0.25">
      <c r="B221" t="s">
        <v>832</v>
      </c>
      <c r="C221" t="s">
        <v>553</v>
      </c>
      <c r="D221" t="s">
        <v>550</v>
      </c>
      <c r="E221">
        <v>733368552</v>
      </c>
      <c r="F221" s="43" t="s">
        <v>898</v>
      </c>
      <c r="G221" s="42">
        <v>1.7779E-6</v>
      </c>
      <c r="H221" s="5">
        <v>5.7500926700640802</v>
      </c>
      <c r="I221" s="24">
        <v>-6.0147000000000004</v>
      </c>
      <c r="J221" s="34">
        <v>0.13866999999999999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3302F-49FC-4119-98F2-F9B596C06053}">
  <dimension ref="A1:J322"/>
  <sheetViews>
    <sheetView workbookViewId="0"/>
  </sheetViews>
  <sheetFormatPr defaultRowHeight="15" x14ac:dyDescent="0.25"/>
  <cols>
    <col min="1" max="1" width="27.42578125" customWidth="1"/>
    <col min="2" max="2" width="14.5703125" customWidth="1"/>
    <col min="3" max="3" width="28.42578125" customWidth="1"/>
    <col min="5" max="5" width="16.7109375" customWidth="1"/>
    <col min="6" max="6" width="16.7109375" style="43" customWidth="1"/>
    <col min="7" max="7" width="14.140625" customWidth="1"/>
    <col min="8" max="8" width="10.7109375" style="37" customWidth="1"/>
    <col min="9" max="9" width="10.7109375" style="24" customWidth="1"/>
    <col min="10" max="10" width="10.7109375" customWidth="1"/>
  </cols>
  <sheetData>
    <row r="1" spans="1:10" x14ac:dyDescent="0.25">
      <c r="A1" t="s">
        <v>12672</v>
      </c>
    </row>
    <row r="3" spans="1:10" ht="18" x14ac:dyDescent="0.3">
      <c r="A3" s="15" t="s">
        <v>555</v>
      </c>
      <c r="B3" s="15" t="s">
        <v>831</v>
      </c>
      <c r="C3" s="15" t="s">
        <v>829</v>
      </c>
      <c r="D3" s="15" t="s">
        <v>346</v>
      </c>
      <c r="E3" s="15" t="s">
        <v>830</v>
      </c>
      <c r="F3" s="44" t="s">
        <v>894</v>
      </c>
      <c r="G3" s="15" t="s">
        <v>895</v>
      </c>
      <c r="H3" s="38" t="s">
        <v>858</v>
      </c>
      <c r="I3" s="35" t="s">
        <v>554</v>
      </c>
      <c r="J3" s="36" t="s">
        <v>12668</v>
      </c>
    </row>
    <row r="4" spans="1:10" x14ac:dyDescent="0.25">
      <c r="A4" s="39" t="s">
        <v>859</v>
      </c>
      <c r="B4" t="s">
        <v>832</v>
      </c>
      <c r="C4" t="s">
        <v>556</v>
      </c>
      <c r="D4" s="37" t="s">
        <v>347</v>
      </c>
      <c r="E4">
        <v>3379136</v>
      </c>
      <c r="F4" s="43" t="s">
        <v>898</v>
      </c>
      <c r="G4" s="42">
        <v>7.4316999999999995E-7</v>
      </c>
      <c r="H4" s="5">
        <v>6.1289118300927585</v>
      </c>
      <c r="I4" s="24">
        <v>1.57341</v>
      </c>
      <c r="J4">
        <v>0.14141000000000001</v>
      </c>
    </row>
    <row r="5" spans="1:10" x14ac:dyDescent="0.25">
      <c r="B5" t="s">
        <v>832</v>
      </c>
      <c r="C5" t="s">
        <v>557</v>
      </c>
      <c r="D5" s="37" t="s">
        <v>347</v>
      </c>
      <c r="E5">
        <v>3390299</v>
      </c>
      <c r="F5" s="43" t="s">
        <v>898</v>
      </c>
      <c r="G5" s="42">
        <v>8.8883000000000005E-7</v>
      </c>
      <c r="H5" s="5">
        <v>6.051181295409922</v>
      </c>
      <c r="I5" s="24">
        <v>1.55932</v>
      </c>
      <c r="J5">
        <v>0.13880999999999999</v>
      </c>
    </row>
    <row r="6" spans="1:10" ht="14.25" customHeight="1" x14ac:dyDescent="0.25">
      <c r="B6" t="s">
        <v>832</v>
      </c>
      <c r="C6" t="s">
        <v>558</v>
      </c>
      <c r="D6" s="37" t="s">
        <v>347</v>
      </c>
      <c r="E6">
        <v>4063353</v>
      </c>
      <c r="F6" s="43" t="s">
        <v>896</v>
      </c>
      <c r="G6" s="42">
        <v>1.0848000000000001E-8</v>
      </c>
      <c r="H6" s="5">
        <v>7.9646503234770121</v>
      </c>
      <c r="I6" s="24">
        <v>-1.8219000000000001</v>
      </c>
      <c r="J6">
        <v>0.19264999999999999</v>
      </c>
    </row>
    <row r="8" spans="1:10" x14ac:dyDescent="0.25">
      <c r="A8" s="39" t="s">
        <v>860</v>
      </c>
      <c r="B8" t="s">
        <v>344</v>
      </c>
      <c r="C8" t="s">
        <v>559</v>
      </c>
      <c r="D8" s="37" t="s">
        <v>347</v>
      </c>
      <c r="E8">
        <v>6323681</v>
      </c>
      <c r="F8" s="43" t="s">
        <v>896</v>
      </c>
      <c r="G8">
        <v>4.1700000000000001E-3</v>
      </c>
      <c r="H8" s="37">
        <v>4.6180189999565355</v>
      </c>
      <c r="I8" s="24">
        <v>-5.0128000000000004</v>
      </c>
      <c r="J8">
        <v>0.10749</v>
      </c>
    </row>
    <row r="9" spans="1:10" x14ac:dyDescent="0.25">
      <c r="A9" s="57" t="s">
        <v>869</v>
      </c>
      <c r="B9" t="s">
        <v>832</v>
      </c>
      <c r="C9" t="s">
        <v>559</v>
      </c>
      <c r="D9" s="37" t="s">
        <v>347</v>
      </c>
      <c r="E9">
        <v>6323681</v>
      </c>
      <c r="F9" s="43" t="s">
        <v>896</v>
      </c>
      <c r="G9" s="42">
        <v>1.2122E-7</v>
      </c>
      <c r="H9" s="5">
        <v>6.9164257203260089</v>
      </c>
      <c r="I9" s="24">
        <v>-2.3281000000000001</v>
      </c>
      <c r="J9">
        <v>0.16375000000000001</v>
      </c>
    </row>
    <row r="10" spans="1:10" x14ac:dyDescent="0.25">
      <c r="B10" t="s">
        <v>832</v>
      </c>
      <c r="C10" t="s">
        <v>560</v>
      </c>
      <c r="D10" s="37" t="s">
        <v>347</v>
      </c>
      <c r="E10">
        <v>7181857</v>
      </c>
      <c r="F10" s="43" t="s">
        <v>898</v>
      </c>
      <c r="G10" s="42">
        <v>1.7194000000000002E-8</v>
      </c>
      <c r="H10" s="5">
        <v>7.7646230775977632</v>
      </c>
      <c r="I10" s="24">
        <v>1.8119400000000001</v>
      </c>
      <c r="J10">
        <v>0.18936</v>
      </c>
    </row>
    <row r="11" spans="1:10" x14ac:dyDescent="0.25">
      <c r="B11" t="s">
        <v>832</v>
      </c>
      <c r="C11" t="s">
        <v>561</v>
      </c>
      <c r="D11" s="37" t="s">
        <v>347</v>
      </c>
      <c r="E11">
        <v>7184772</v>
      </c>
      <c r="F11" s="43" t="s">
        <v>896</v>
      </c>
      <c r="G11" s="42">
        <v>5.8744E-8</v>
      </c>
      <c r="H11" s="5">
        <v>7.2310364848002413</v>
      </c>
      <c r="I11" s="24">
        <v>1.69838</v>
      </c>
      <c r="J11">
        <v>0.17399000000000001</v>
      </c>
    </row>
    <row r="12" spans="1:10" x14ac:dyDescent="0.25">
      <c r="B12" t="s">
        <v>832</v>
      </c>
      <c r="C12" t="s">
        <v>562</v>
      </c>
      <c r="D12" s="37" t="s">
        <v>347</v>
      </c>
      <c r="E12">
        <v>7186246</v>
      </c>
      <c r="F12" s="43" t="s">
        <v>898</v>
      </c>
      <c r="G12" s="42">
        <v>2.8566999999999999E-9</v>
      </c>
      <c r="H12" s="5">
        <v>8.5441353652124725</v>
      </c>
      <c r="I12" s="24">
        <v>1.9268799999999999</v>
      </c>
      <c r="J12">
        <v>0.20942</v>
      </c>
    </row>
    <row r="14" spans="1:10" x14ac:dyDescent="0.25">
      <c r="A14" s="57" t="s">
        <v>868</v>
      </c>
      <c r="B14" t="s">
        <v>344</v>
      </c>
      <c r="C14" t="s">
        <v>563</v>
      </c>
      <c r="D14" s="37" t="s">
        <v>347</v>
      </c>
      <c r="E14">
        <v>594098165</v>
      </c>
      <c r="F14" s="43" t="s">
        <v>901</v>
      </c>
      <c r="G14" s="42">
        <v>2.0707E-5</v>
      </c>
      <c r="H14" s="37">
        <v>4.6838828165010948</v>
      </c>
      <c r="I14" s="24">
        <v>3.43696</v>
      </c>
      <c r="J14">
        <v>0.11126999999999999</v>
      </c>
    </row>
    <row r="15" spans="1:10" x14ac:dyDescent="0.25">
      <c r="B15" t="s">
        <v>832</v>
      </c>
      <c r="C15" t="s">
        <v>563</v>
      </c>
      <c r="D15" s="37" t="s">
        <v>347</v>
      </c>
      <c r="E15">
        <v>594098165</v>
      </c>
      <c r="F15" s="43" t="s">
        <v>901</v>
      </c>
      <c r="G15" s="42">
        <v>1.709E-7</v>
      </c>
      <c r="H15" s="5">
        <v>6.7672579372792629</v>
      </c>
      <c r="I15" s="24">
        <v>1.56488</v>
      </c>
      <c r="J15">
        <v>0.16536999999999999</v>
      </c>
    </row>
    <row r="17" spans="1:10" x14ac:dyDescent="0.25">
      <c r="A17" s="39" t="s">
        <v>861</v>
      </c>
      <c r="B17" t="s">
        <v>832</v>
      </c>
      <c r="C17" t="s">
        <v>564</v>
      </c>
      <c r="D17" t="s">
        <v>374</v>
      </c>
      <c r="E17">
        <v>15236422</v>
      </c>
      <c r="F17" s="43" t="s">
        <v>898</v>
      </c>
      <c r="G17" s="42">
        <v>2.6342000000000001E-6</v>
      </c>
      <c r="H17" s="5">
        <v>5.5793512545834441</v>
      </c>
      <c r="I17" s="24">
        <v>-1.7439</v>
      </c>
      <c r="J17">
        <v>0.13958999999999999</v>
      </c>
    </row>
    <row r="18" spans="1:10" x14ac:dyDescent="0.25">
      <c r="B18" t="s">
        <v>832</v>
      </c>
      <c r="C18" s="37" t="s">
        <v>565</v>
      </c>
      <c r="D18" t="s">
        <v>374</v>
      </c>
      <c r="E18">
        <v>15284504</v>
      </c>
      <c r="F18" s="43" t="s">
        <v>898</v>
      </c>
      <c r="G18" s="42">
        <v>1.8509000000000001E-8</v>
      </c>
      <c r="H18" s="5">
        <v>7.7326170445757656</v>
      </c>
      <c r="I18" s="24">
        <v>-1.9927999999999999</v>
      </c>
      <c r="J18">
        <v>0.18609000000000001</v>
      </c>
    </row>
    <row r="19" spans="1:10" x14ac:dyDescent="0.25">
      <c r="B19" t="s">
        <v>832</v>
      </c>
      <c r="C19" s="37" t="s">
        <v>566</v>
      </c>
      <c r="D19" t="s">
        <v>374</v>
      </c>
      <c r="E19">
        <v>15368386</v>
      </c>
      <c r="F19" s="43" t="s">
        <v>898</v>
      </c>
      <c r="G19" s="42">
        <v>3.8080000000000001E-8</v>
      </c>
      <c r="H19" s="5">
        <v>7.4193030602875636</v>
      </c>
      <c r="I19" s="24">
        <v>1.99099</v>
      </c>
      <c r="J19">
        <v>0.1973</v>
      </c>
    </row>
    <row r="20" spans="1:10" x14ac:dyDescent="0.25">
      <c r="B20" t="s">
        <v>832</v>
      </c>
      <c r="C20" t="s">
        <v>567</v>
      </c>
      <c r="D20" t="s">
        <v>374</v>
      </c>
      <c r="E20">
        <v>15439302</v>
      </c>
      <c r="F20" s="43" t="s">
        <v>898</v>
      </c>
      <c r="G20" s="42">
        <v>1.2116999999999999E-7</v>
      </c>
      <c r="H20" s="5">
        <v>6.9166048921103496</v>
      </c>
      <c r="I20" s="24">
        <v>-1.7292000000000001</v>
      </c>
      <c r="J20">
        <v>0.16267000000000001</v>
      </c>
    </row>
    <row r="21" spans="1:10" x14ac:dyDescent="0.25">
      <c r="B21" t="s">
        <v>832</v>
      </c>
      <c r="C21" s="37" t="s">
        <v>568</v>
      </c>
      <c r="D21" t="s">
        <v>374</v>
      </c>
      <c r="E21">
        <v>15439308</v>
      </c>
      <c r="F21" s="43" t="s">
        <v>898</v>
      </c>
      <c r="G21" s="42">
        <v>9.8522000000000004E-9</v>
      </c>
      <c r="H21" s="5">
        <v>8.006466780550479</v>
      </c>
      <c r="I21" s="24">
        <v>-2.0175999999999998</v>
      </c>
      <c r="J21">
        <v>0.21748000000000001</v>
      </c>
    </row>
    <row r="22" spans="1:10" x14ac:dyDescent="0.25">
      <c r="B22" t="s">
        <v>832</v>
      </c>
      <c r="C22" t="s">
        <v>569</v>
      </c>
      <c r="D22" t="s">
        <v>374</v>
      </c>
      <c r="E22">
        <v>15448174</v>
      </c>
      <c r="F22" s="43" t="s">
        <v>897</v>
      </c>
      <c r="G22" s="42">
        <v>4.7177E-7</v>
      </c>
      <c r="H22" s="5">
        <v>6.326269679492607</v>
      </c>
      <c r="I22" s="24">
        <v>-1.6468</v>
      </c>
      <c r="J22">
        <v>0.14663999999999999</v>
      </c>
    </row>
    <row r="23" spans="1:10" x14ac:dyDescent="0.25">
      <c r="B23" t="s">
        <v>832</v>
      </c>
      <c r="C23" t="s">
        <v>570</v>
      </c>
      <c r="D23" t="s">
        <v>374</v>
      </c>
      <c r="E23">
        <v>15448428</v>
      </c>
      <c r="F23" s="43" t="s">
        <v>898</v>
      </c>
      <c r="G23" s="42">
        <v>8.5309E-8</v>
      </c>
      <c r="H23" s="5">
        <v>7.0690051488541554</v>
      </c>
      <c r="I23" s="24">
        <v>1.8537300000000001</v>
      </c>
      <c r="J23">
        <v>0.16696</v>
      </c>
    </row>
    <row r="24" spans="1:10" x14ac:dyDescent="0.25">
      <c r="B24" t="s">
        <v>832</v>
      </c>
      <c r="C24" s="37" t="s">
        <v>571</v>
      </c>
      <c r="D24" t="s">
        <v>374</v>
      </c>
      <c r="E24">
        <v>15745280</v>
      </c>
      <c r="F24" s="43" t="s">
        <v>896</v>
      </c>
      <c r="G24" s="42">
        <v>4.7793999999999998E-8</v>
      </c>
      <c r="H24" s="5">
        <v>7.3206266207612485</v>
      </c>
      <c r="I24" s="24">
        <v>1.80061</v>
      </c>
      <c r="J24">
        <v>0.17499999999999999</v>
      </c>
    </row>
    <row r="25" spans="1:10" x14ac:dyDescent="0.25">
      <c r="B25" t="s">
        <v>832</v>
      </c>
      <c r="C25" s="37" t="s">
        <v>572</v>
      </c>
      <c r="D25" t="s">
        <v>374</v>
      </c>
      <c r="E25">
        <v>15745730</v>
      </c>
      <c r="F25" s="43" t="s">
        <v>896</v>
      </c>
      <c r="G25" s="42">
        <v>1.6163999999999998E-8</v>
      </c>
      <c r="H25" s="5">
        <v>7.7914511582293899</v>
      </c>
      <c r="I25" s="24">
        <v>-1.8781000000000001</v>
      </c>
      <c r="J25">
        <v>0.18881999999999999</v>
      </c>
    </row>
    <row r="26" spans="1:10" x14ac:dyDescent="0.25">
      <c r="B26" t="s">
        <v>832</v>
      </c>
      <c r="C26" s="37" t="s">
        <v>573</v>
      </c>
      <c r="D26" t="s">
        <v>374</v>
      </c>
      <c r="E26">
        <v>15746263</v>
      </c>
      <c r="F26" s="43" t="s">
        <v>896</v>
      </c>
      <c r="G26" s="42">
        <v>4.5447000000000003E-8</v>
      </c>
      <c r="H26" s="5">
        <v>7.3424947796905737</v>
      </c>
      <c r="I26" s="24">
        <v>1.8028900000000001</v>
      </c>
      <c r="J26">
        <v>0.17477999999999999</v>
      </c>
    </row>
    <row r="27" spans="1:10" x14ac:dyDescent="0.25">
      <c r="B27" t="s">
        <v>832</v>
      </c>
      <c r="C27" s="37" t="s">
        <v>574</v>
      </c>
      <c r="D27" t="s">
        <v>374</v>
      </c>
      <c r="E27">
        <v>15748142</v>
      </c>
      <c r="F27" s="43" t="s">
        <v>897</v>
      </c>
      <c r="G27" s="42">
        <v>4.8911E-8</v>
      </c>
      <c r="H27" s="5">
        <v>7.310593457807582</v>
      </c>
      <c r="I27" s="24">
        <v>1.7979400000000001</v>
      </c>
      <c r="J27">
        <v>0.17462</v>
      </c>
    </row>
    <row r="29" spans="1:10" x14ac:dyDescent="0.25">
      <c r="A29" s="39" t="s">
        <v>870</v>
      </c>
      <c r="B29" t="s">
        <v>832</v>
      </c>
      <c r="C29" t="s">
        <v>575</v>
      </c>
      <c r="D29" t="s">
        <v>374</v>
      </c>
      <c r="E29">
        <v>636263282</v>
      </c>
      <c r="F29" s="43" t="s">
        <v>898</v>
      </c>
      <c r="G29" s="42">
        <v>3.3727E-7</v>
      </c>
      <c r="H29" s="5">
        <v>6.4720222873725959</v>
      </c>
      <c r="I29" s="24">
        <v>2.4359500000000001</v>
      </c>
      <c r="J29">
        <v>0.15029999999999999</v>
      </c>
    </row>
    <row r="30" spans="1:10" x14ac:dyDescent="0.25">
      <c r="A30" s="57" t="s">
        <v>869</v>
      </c>
      <c r="B30" t="s">
        <v>345</v>
      </c>
      <c r="C30" s="37" t="s">
        <v>576</v>
      </c>
      <c r="D30" s="37" t="s">
        <v>374</v>
      </c>
      <c r="E30">
        <v>636753103</v>
      </c>
      <c r="F30" s="43" t="s">
        <v>898</v>
      </c>
      <c r="G30">
        <v>3.49E-3</v>
      </c>
      <c r="H30" s="37">
        <v>4.0718859159740513</v>
      </c>
      <c r="I30" s="24">
        <v>-3.9531000000000001</v>
      </c>
      <c r="J30">
        <v>8.5720000000000005E-2</v>
      </c>
    </row>
    <row r="31" spans="1:10" x14ac:dyDescent="0.25">
      <c r="B31" t="s">
        <v>832</v>
      </c>
      <c r="C31" s="37" t="s">
        <v>576</v>
      </c>
      <c r="D31" t="s">
        <v>374</v>
      </c>
      <c r="E31">
        <v>636753103</v>
      </c>
      <c r="F31" s="43" t="s">
        <v>897</v>
      </c>
      <c r="G31" s="42">
        <v>6.7022000000000003E-8</v>
      </c>
      <c r="H31" s="5">
        <v>7.1737826165484355</v>
      </c>
      <c r="I31" s="24">
        <v>-2.0005999999999999</v>
      </c>
      <c r="J31">
        <v>0.17024</v>
      </c>
    </row>
    <row r="32" spans="1:10" x14ac:dyDescent="0.25">
      <c r="A32" s="57" t="s">
        <v>869</v>
      </c>
      <c r="B32" t="s">
        <v>345</v>
      </c>
      <c r="C32" s="37" t="s">
        <v>577</v>
      </c>
      <c r="D32" t="s">
        <v>374</v>
      </c>
      <c r="E32">
        <v>636753126</v>
      </c>
      <c r="F32" s="43" t="s">
        <v>897</v>
      </c>
      <c r="G32" s="42">
        <v>7.6062000000000005E-5</v>
      </c>
      <c r="H32" s="37">
        <v>4.1188322592880411</v>
      </c>
      <c r="I32" s="24">
        <v>-3.9792000000000001</v>
      </c>
      <c r="J32">
        <v>8.4769999999999998E-2</v>
      </c>
    </row>
    <row r="33" spans="1:10" x14ac:dyDescent="0.25">
      <c r="B33" t="s">
        <v>832</v>
      </c>
      <c r="C33" s="37" t="s">
        <v>577</v>
      </c>
      <c r="D33" t="s">
        <v>374</v>
      </c>
      <c r="E33">
        <v>636753126</v>
      </c>
      <c r="F33" s="43" t="s">
        <v>897</v>
      </c>
      <c r="G33" s="42">
        <v>7.0192999999999999E-8</v>
      </c>
      <c r="H33" s="5">
        <v>7.1537061957470236</v>
      </c>
      <c r="I33" s="24">
        <v>-1.9957</v>
      </c>
      <c r="J33">
        <v>0.16999</v>
      </c>
    </row>
    <row r="34" spans="1:10" x14ac:dyDescent="0.25">
      <c r="A34" s="57" t="s">
        <v>869</v>
      </c>
      <c r="B34" t="s">
        <v>345</v>
      </c>
      <c r="C34" s="41" t="s">
        <v>578</v>
      </c>
      <c r="D34" t="s">
        <v>374</v>
      </c>
      <c r="E34">
        <v>636800748</v>
      </c>
      <c r="F34" s="43" t="s">
        <v>896</v>
      </c>
      <c r="G34" s="42">
        <v>6.4249000000000001E-5</v>
      </c>
      <c r="H34" s="37">
        <v>4.1921336274964602</v>
      </c>
      <c r="I34" s="24">
        <v>-4.0209999999999999</v>
      </c>
      <c r="J34">
        <v>8.6540000000000006E-2</v>
      </c>
    </row>
    <row r="35" spans="1:10" x14ac:dyDescent="0.25">
      <c r="B35" t="s">
        <v>832</v>
      </c>
      <c r="C35" s="41" t="s">
        <v>578</v>
      </c>
      <c r="D35" t="s">
        <v>374</v>
      </c>
      <c r="E35">
        <v>636800748</v>
      </c>
      <c r="F35" s="43" t="s">
        <v>896</v>
      </c>
      <c r="G35" s="42">
        <v>7.2382999999999994E-8</v>
      </c>
      <c r="H35" s="5">
        <v>7.1403634210006084</v>
      </c>
      <c r="I35" s="24">
        <v>-1.9930000000000001</v>
      </c>
      <c r="J35">
        <v>0.16905000000000001</v>
      </c>
    </row>
    <row r="37" spans="1:10" x14ac:dyDescent="0.25">
      <c r="A37" s="39" t="s">
        <v>862</v>
      </c>
      <c r="B37" t="s">
        <v>832</v>
      </c>
      <c r="C37" t="s">
        <v>579</v>
      </c>
      <c r="D37" s="37" t="s">
        <v>390</v>
      </c>
      <c r="E37">
        <v>13811790</v>
      </c>
      <c r="F37" s="43" t="s">
        <v>898</v>
      </c>
      <c r="G37" s="42">
        <v>2.0514E-7</v>
      </c>
      <c r="H37" s="5">
        <v>6.6879496488197621</v>
      </c>
      <c r="I37" s="24">
        <v>2.17882</v>
      </c>
      <c r="J37">
        <v>0.15629000000000001</v>
      </c>
    </row>
    <row r="38" spans="1:10" x14ac:dyDescent="0.25">
      <c r="B38" t="s">
        <v>832</v>
      </c>
      <c r="C38" t="s">
        <v>580</v>
      </c>
      <c r="D38" s="37" t="s">
        <v>390</v>
      </c>
      <c r="E38">
        <v>14047040</v>
      </c>
      <c r="F38" s="43" t="s">
        <v>898</v>
      </c>
      <c r="G38" s="42">
        <v>1.7875999999999999E-7</v>
      </c>
      <c r="H38" s="5">
        <v>6.7477296540116782</v>
      </c>
      <c r="I38" s="24">
        <v>-2.1922999999999999</v>
      </c>
      <c r="J38">
        <v>0.15916</v>
      </c>
    </row>
    <row r="39" spans="1:10" x14ac:dyDescent="0.25">
      <c r="B39" t="s">
        <v>832</v>
      </c>
      <c r="C39" t="s">
        <v>581</v>
      </c>
      <c r="D39" s="37" t="s">
        <v>390</v>
      </c>
      <c r="E39">
        <v>15207265</v>
      </c>
      <c r="F39" s="43" t="s">
        <v>899</v>
      </c>
      <c r="G39" s="42">
        <v>8.1083000000000002E-7</v>
      </c>
      <c r="H39" s="5">
        <v>6.0910701911662191</v>
      </c>
      <c r="I39" s="24">
        <v>-2.0066999999999999</v>
      </c>
      <c r="J39">
        <v>0.13983000000000001</v>
      </c>
    </row>
    <row r="41" spans="1:10" x14ac:dyDescent="0.25">
      <c r="A41" s="39" t="s">
        <v>867</v>
      </c>
      <c r="B41" t="s">
        <v>832</v>
      </c>
      <c r="C41" t="s">
        <v>582</v>
      </c>
      <c r="D41" s="37" t="s">
        <v>390</v>
      </c>
      <c r="E41">
        <v>28367423</v>
      </c>
      <c r="F41" s="43" t="s">
        <v>898</v>
      </c>
      <c r="G41" s="42">
        <v>1.5808E-6</v>
      </c>
      <c r="H41" s="5">
        <v>5.8011230727564467</v>
      </c>
      <c r="I41" s="24">
        <v>-1.9769000000000001</v>
      </c>
      <c r="J41">
        <v>0.13227</v>
      </c>
    </row>
    <row r="42" spans="1:10" x14ac:dyDescent="0.25">
      <c r="B42" t="s">
        <v>832</v>
      </c>
      <c r="C42" t="s">
        <v>583</v>
      </c>
      <c r="D42" s="37" t="s">
        <v>390</v>
      </c>
      <c r="E42">
        <v>29032619</v>
      </c>
      <c r="F42" s="43" t="s">
        <v>898</v>
      </c>
      <c r="G42" s="42">
        <v>1.5385E-6</v>
      </c>
      <c r="H42" s="5">
        <v>5.8129024994165226</v>
      </c>
      <c r="I42" s="24">
        <v>1.9822500000000001</v>
      </c>
      <c r="J42">
        <v>0.13225999999999999</v>
      </c>
    </row>
    <row r="43" spans="1:10" x14ac:dyDescent="0.25">
      <c r="B43" t="s">
        <v>832</v>
      </c>
      <c r="C43" t="s">
        <v>584</v>
      </c>
      <c r="D43" s="37" t="s">
        <v>390</v>
      </c>
      <c r="E43">
        <v>29038467</v>
      </c>
      <c r="F43" s="43" t="s">
        <v>898</v>
      </c>
      <c r="G43" s="42">
        <v>1.8692E-6</v>
      </c>
      <c r="H43" s="5">
        <v>5.7283442276477246</v>
      </c>
      <c r="I43" s="24">
        <v>1.9873499999999999</v>
      </c>
      <c r="J43">
        <v>0.13008</v>
      </c>
    </row>
    <row r="44" spans="1:10" x14ac:dyDescent="0.25">
      <c r="B44" t="s">
        <v>832</v>
      </c>
      <c r="C44" t="s">
        <v>585</v>
      </c>
      <c r="D44" s="37" t="s">
        <v>390</v>
      </c>
      <c r="E44">
        <v>29039762</v>
      </c>
      <c r="F44" s="43" t="s">
        <v>899</v>
      </c>
      <c r="G44" s="42">
        <v>1.0461E-6</v>
      </c>
      <c r="H44" s="5">
        <v>5.9804267979043608</v>
      </c>
      <c r="I44" s="24">
        <v>-2.0051000000000001</v>
      </c>
      <c r="J44">
        <v>0.13693</v>
      </c>
    </row>
    <row r="45" spans="1:10" x14ac:dyDescent="0.25">
      <c r="B45" t="s">
        <v>832</v>
      </c>
      <c r="C45" t="s">
        <v>586</v>
      </c>
      <c r="D45" s="37" t="s">
        <v>390</v>
      </c>
      <c r="E45">
        <v>29555431</v>
      </c>
      <c r="F45" s="43" t="s">
        <v>896</v>
      </c>
      <c r="G45" s="42">
        <v>9.6984000000000006E-7</v>
      </c>
      <c r="H45" s="5">
        <v>6.0132999078457461</v>
      </c>
      <c r="I45" s="24">
        <v>-2.0165000000000002</v>
      </c>
      <c r="J45">
        <v>0.13783999999999999</v>
      </c>
    </row>
    <row r="46" spans="1:10" x14ac:dyDescent="0.25">
      <c r="B46" t="s">
        <v>832</v>
      </c>
      <c r="C46" t="s">
        <v>587</v>
      </c>
      <c r="D46" s="37" t="s">
        <v>390</v>
      </c>
      <c r="E46">
        <v>29867947</v>
      </c>
      <c r="F46" s="43" t="s">
        <v>898</v>
      </c>
      <c r="G46" s="42">
        <v>2.3636999999999999E-6</v>
      </c>
      <c r="H46" s="5">
        <v>5.62640764480106</v>
      </c>
      <c r="I46" s="24">
        <v>-1.845</v>
      </c>
      <c r="J46">
        <v>0.12728999999999999</v>
      </c>
    </row>
    <row r="47" spans="1:10" x14ac:dyDescent="0.25">
      <c r="B47" t="s">
        <v>832</v>
      </c>
      <c r="C47" t="s">
        <v>588</v>
      </c>
      <c r="D47" s="37" t="s">
        <v>390</v>
      </c>
      <c r="E47">
        <v>29978146</v>
      </c>
      <c r="F47" s="43" t="s">
        <v>896</v>
      </c>
      <c r="G47" s="42">
        <v>1.4642000000000001E-6</v>
      </c>
      <c r="H47" s="5">
        <v>5.8343995974825882</v>
      </c>
      <c r="I47" s="24">
        <v>1.9993300000000001</v>
      </c>
      <c r="J47">
        <v>0.13292999999999999</v>
      </c>
    </row>
    <row r="48" spans="1:10" x14ac:dyDescent="0.25">
      <c r="B48" t="s">
        <v>832</v>
      </c>
      <c r="C48" t="s">
        <v>589</v>
      </c>
      <c r="D48" s="37" t="s">
        <v>390</v>
      </c>
      <c r="E48">
        <v>29991128</v>
      </c>
      <c r="F48" s="43" t="s">
        <v>898</v>
      </c>
      <c r="G48" s="42">
        <v>1.3586E-6</v>
      </c>
      <c r="H48" s="5">
        <v>5.8669083897452916</v>
      </c>
      <c r="I48" s="24">
        <v>2.0038399999999998</v>
      </c>
      <c r="J48">
        <v>0.13392000000000001</v>
      </c>
    </row>
    <row r="49" spans="1:10" x14ac:dyDescent="0.25">
      <c r="B49" t="s">
        <v>832</v>
      </c>
      <c r="C49" t="s">
        <v>590</v>
      </c>
      <c r="D49" s="37" t="s">
        <v>390</v>
      </c>
      <c r="E49">
        <v>29993256</v>
      </c>
      <c r="F49" s="43" t="s">
        <v>898</v>
      </c>
      <c r="G49" s="42">
        <v>5.1376000000000002E-7</v>
      </c>
      <c r="H49" s="5">
        <v>6.2892397117775731</v>
      </c>
      <c r="I49" s="24">
        <v>-2.1326999999999998</v>
      </c>
      <c r="J49">
        <v>0.15342</v>
      </c>
    </row>
    <row r="51" spans="1:10" x14ac:dyDescent="0.25">
      <c r="A51" s="57" t="s">
        <v>868</v>
      </c>
      <c r="B51" t="s">
        <v>344</v>
      </c>
      <c r="C51" t="s">
        <v>591</v>
      </c>
      <c r="D51" s="37" t="s">
        <v>390</v>
      </c>
      <c r="E51">
        <v>101302767</v>
      </c>
      <c r="F51" s="43" t="s">
        <v>899</v>
      </c>
      <c r="G51" s="42">
        <v>2.0656000000000002E-6</v>
      </c>
      <c r="H51" s="5">
        <v>5.6849537750776546</v>
      </c>
      <c r="I51" s="24">
        <v>4.0960999999999999</v>
      </c>
      <c r="J51">
        <v>0.13497999999999999</v>
      </c>
    </row>
    <row r="52" spans="1:10" x14ac:dyDescent="0.25">
      <c r="B52" t="s">
        <v>832</v>
      </c>
      <c r="C52" t="s">
        <v>591</v>
      </c>
      <c r="D52" s="37" t="s">
        <v>390</v>
      </c>
      <c r="E52">
        <v>101302767</v>
      </c>
      <c r="F52" s="43" t="s">
        <v>899</v>
      </c>
      <c r="G52" s="42">
        <v>3.1735E-5</v>
      </c>
      <c r="H52" s="37">
        <v>4.498461497350025</v>
      </c>
      <c r="I52" s="24">
        <v>1.2815700000000001</v>
      </c>
      <c r="J52">
        <v>9.7449999999999995E-2</v>
      </c>
    </row>
    <row r="54" spans="1:10" x14ac:dyDescent="0.25">
      <c r="A54" s="57" t="s">
        <v>868</v>
      </c>
      <c r="B54" t="s">
        <v>344</v>
      </c>
      <c r="C54" t="s">
        <v>592</v>
      </c>
      <c r="D54" s="37" t="s">
        <v>390</v>
      </c>
      <c r="E54">
        <v>104574431</v>
      </c>
      <c r="F54" s="43" t="s">
        <v>896</v>
      </c>
      <c r="G54" s="42">
        <v>1.7041000000000002E-5</v>
      </c>
      <c r="H54" s="37">
        <v>4.7685049235517702</v>
      </c>
      <c r="I54" s="24">
        <v>4.6379099999999998</v>
      </c>
      <c r="J54">
        <v>0.10947999999999999</v>
      </c>
    </row>
    <row r="55" spans="1:10" x14ac:dyDescent="0.25">
      <c r="B55" t="s">
        <v>832</v>
      </c>
      <c r="C55" t="s">
        <v>592</v>
      </c>
      <c r="D55" s="37" t="s">
        <v>390</v>
      </c>
      <c r="E55">
        <v>104574431</v>
      </c>
      <c r="F55" s="43" t="s">
        <v>896</v>
      </c>
      <c r="G55" s="42">
        <v>2.6805999999999998E-6</v>
      </c>
      <c r="H55" s="5">
        <v>5.5717679867456651</v>
      </c>
      <c r="I55" s="24">
        <v>1.94329</v>
      </c>
      <c r="J55">
        <v>0.12576000000000001</v>
      </c>
    </row>
    <row r="56" spans="1:10" x14ac:dyDescent="0.25">
      <c r="A56" s="57" t="s">
        <v>868</v>
      </c>
      <c r="B56" t="s">
        <v>344</v>
      </c>
      <c r="C56" t="s">
        <v>593</v>
      </c>
      <c r="D56" s="37" t="s">
        <v>390</v>
      </c>
      <c r="E56">
        <v>104577618</v>
      </c>
      <c r="F56" s="43" t="s">
        <v>898</v>
      </c>
      <c r="G56" s="42">
        <v>2.3893E-5</v>
      </c>
      <c r="H56" s="37">
        <v>4.6217293169036422</v>
      </c>
      <c r="I56" s="24">
        <v>-4.5279999999999996</v>
      </c>
      <c r="J56">
        <v>0.10692</v>
      </c>
    </row>
    <row r="57" spans="1:10" x14ac:dyDescent="0.25">
      <c r="B57" t="s">
        <v>832</v>
      </c>
      <c r="C57" t="s">
        <v>593</v>
      </c>
      <c r="D57" s="37" t="s">
        <v>390</v>
      </c>
      <c r="E57">
        <v>104577618</v>
      </c>
      <c r="F57" s="43" t="s">
        <v>898</v>
      </c>
      <c r="G57" s="42">
        <v>1.826E-6</v>
      </c>
      <c r="H57" s="5">
        <v>5.7384992268017196</v>
      </c>
      <c r="I57" s="24">
        <v>-1.954</v>
      </c>
      <c r="J57">
        <v>0.13108</v>
      </c>
    </row>
    <row r="59" spans="1:10" x14ac:dyDescent="0.25">
      <c r="A59" s="39" t="s">
        <v>866</v>
      </c>
      <c r="B59" t="s">
        <v>832</v>
      </c>
      <c r="C59" t="s">
        <v>594</v>
      </c>
      <c r="D59" s="37" t="s">
        <v>390</v>
      </c>
      <c r="E59">
        <v>177649403</v>
      </c>
      <c r="F59" s="43" t="s">
        <v>896</v>
      </c>
      <c r="G59" s="42">
        <v>2.8878999999999999E-6</v>
      </c>
      <c r="H59" s="5">
        <v>5.539417849260329</v>
      </c>
      <c r="I59" s="24">
        <v>-1.54</v>
      </c>
      <c r="J59">
        <v>0.12501999999999999</v>
      </c>
    </row>
    <row r="60" spans="1:10" x14ac:dyDescent="0.25">
      <c r="B60" t="s">
        <v>832</v>
      </c>
      <c r="C60" t="s">
        <v>595</v>
      </c>
      <c r="D60" s="37" t="s">
        <v>390</v>
      </c>
      <c r="E60">
        <v>177650005</v>
      </c>
      <c r="F60" s="43" t="s">
        <v>896</v>
      </c>
      <c r="G60" s="42">
        <v>1.3273E-6</v>
      </c>
      <c r="H60" s="5">
        <v>5.8770309056062526</v>
      </c>
      <c r="I60" s="24">
        <v>-1.6248</v>
      </c>
      <c r="J60">
        <v>0.13400000000000001</v>
      </c>
    </row>
    <row r="61" spans="1:10" x14ac:dyDescent="0.25">
      <c r="B61" t="s">
        <v>832</v>
      </c>
      <c r="C61" t="s">
        <v>596</v>
      </c>
      <c r="D61" s="37" t="s">
        <v>390</v>
      </c>
      <c r="E61">
        <v>178703753</v>
      </c>
      <c r="F61" s="43" t="s">
        <v>897</v>
      </c>
      <c r="G61" s="42">
        <v>2.9268999999999999E-6</v>
      </c>
      <c r="H61" s="5">
        <v>5.5335921153489496</v>
      </c>
      <c r="I61" s="24">
        <v>-1.5385</v>
      </c>
      <c r="J61">
        <v>0.12474</v>
      </c>
    </row>
    <row r="63" spans="1:10" x14ac:dyDescent="0.25">
      <c r="A63" s="39" t="s">
        <v>865</v>
      </c>
      <c r="B63" t="s">
        <v>832</v>
      </c>
      <c r="C63" t="s">
        <v>597</v>
      </c>
      <c r="D63" s="37" t="s">
        <v>390</v>
      </c>
      <c r="E63">
        <v>640489948</v>
      </c>
      <c r="F63" s="43" t="s">
        <v>896</v>
      </c>
      <c r="G63" s="42">
        <v>2.1222E-7</v>
      </c>
      <c r="H63" s="5">
        <v>6.6732136898016048</v>
      </c>
      <c r="I63" s="24">
        <v>-2.4594999999999998</v>
      </c>
      <c r="J63">
        <v>0.15587999999999999</v>
      </c>
    </row>
    <row r="64" spans="1:10" x14ac:dyDescent="0.25">
      <c r="B64" t="s">
        <v>832</v>
      </c>
      <c r="C64" t="s">
        <v>598</v>
      </c>
      <c r="D64" s="37" t="s">
        <v>390</v>
      </c>
      <c r="E64">
        <v>640689092</v>
      </c>
      <c r="F64" s="43" t="s">
        <v>896</v>
      </c>
      <c r="G64" s="42">
        <v>6.2035999999999998E-7</v>
      </c>
      <c r="H64" s="5">
        <v>6.2073562126948589</v>
      </c>
      <c r="I64" s="24">
        <v>2.0199699999999998</v>
      </c>
      <c r="J64">
        <v>0.14308000000000001</v>
      </c>
    </row>
    <row r="65" spans="1:10" x14ac:dyDescent="0.25">
      <c r="B65" t="s">
        <v>832</v>
      </c>
      <c r="C65" t="s">
        <v>599</v>
      </c>
      <c r="D65" s="37" t="s">
        <v>390</v>
      </c>
      <c r="E65">
        <v>640794784</v>
      </c>
      <c r="F65" s="43" t="s">
        <v>898</v>
      </c>
      <c r="G65" s="42">
        <v>1.4926999999999999E-6</v>
      </c>
      <c r="H65" s="5">
        <v>5.8260274671820378</v>
      </c>
      <c r="I65" s="24">
        <v>2.0946899999999999</v>
      </c>
      <c r="J65">
        <v>0.13261999999999999</v>
      </c>
    </row>
    <row r="66" spans="1:10" x14ac:dyDescent="0.25">
      <c r="B66" t="s">
        <v>832</v>
      </c>
      <c r="C66" t="s">
        <v>600</v>
      </c>
      <c r="D66" s="37" t="s">
        <v>390</v>
      </c>
      <c r="E66">
        <v>641102175</v>
      </c>
      <c r="F66" s="43" t="s">
        <v>896</v>
      </c>
      <c r="G66" s="42">
        <v>4.6772000000000001E-7</v>
      </c>
      <c r="H66" s="5">
        <v>6.3300140589905158</v>
      </c>
      <c r="I66" s="24">
        <v>-2.3115999999999999</v>
      </c>
      <c r="J66">
        <v>0.14638000000000001</v>
      </c>
    </row>
    <row r="67" spans="1:10" x14ac:dyDescent="0.25">
      <c r="B67" t="s">
        <v>832</v>
      </c>
      <c r="C67" t="s">
        <v>601</v>
      </c>
      <c r="D67" s="37" t="s">
        <v>390</v>
      </c>
      <c r="E67">
        <v>641943160</v>
      </c>
      <c r="F67" s="43" t="s">
        <v>896</v>
      </c>
      <c r="G67" s="42">
        <v>1.1902000000000001E-6</v>
      </c>
      <c r="H67" s="5">
        <v>5.9243800540712241</v>
      </c>
      <c r="I67" s="24">
        <v>1.9126000000000001</v>
      </c>
      <c r="J67">
        <v>0.13533999999999999</v>
      </c>
    </row>
    <row r="68" spans="1:10" x14ac:dyDescent="0.25">
      <c r="B68" t="s">
        <v>832</v>
      </c>
      <c r="C68" t="s">
        <v>602</v>
      </c>
      <c r="D68" s="37" t="s">
        <v>390</v>
      </c>
      <c r="E68">
        <v>641945492</v>
      </c>
      <c r="F68" s="43" t="s">
        <v>898</v>
      </c>
      <c r="G68" s="42">
        <v>5.9933000000000001E-7</v>
      </c>
      <c r="H68" s="5">
        <v>6.2223339827601034</v>
      </c>
      <c r="I68" s="24">
        <v>-2.0196000000000001</v>
      </c>
      <c r="J68">
        <v>0.14360000000000001</v>
      </c>
    </row>
    <row r="69" spans="1:10" x14ac:dyDescent="0.25">
      <c r="B69" t="s">
        <v>832</v>
      </c>
      <c r="C69" t="s">
        <v>603</v>
      </c>
      <c r="D69" s="37" t="s">
        <v>390</v>
      </c>
      <c r="E69">
        <v>643356333</v>
      </c>
      <c r="F69" s="43" t="s">
        <v>897</v>
      </c>
      <c r="G69" s="42">
        <v>1.2758999999999999E-6</v>
      </c>
      <c r="H69" s="5">
        <v>5.8941833625663147</v>
      </c>
      <c r="I69" s="24">
        <v>-2.2955000000000001</v>
      </c>
      <c r="J69">
        <v>0.13447000000000001</v>
      </c>
    </row>
    <row r="70" spans="1:10" x14ac:dyDescent="0.25">
      <c r="B70" t="s">
        <v>832</v>
      </c>
      <c r="C70" t="s">
        <v>604</v>
      </c>
      <c r="D70" s="37" t="s">
        <v>390</v>
      </c>
      <c r="E70">
        <v>643682948</v>
      </c>
      <c r="F70" s="43" t="s">
        <v>896</v>
      </c>
      <c r="G70" s="42">
        <v>5.8727999999999995E-7</v>
      </c>
      <c r="H70" s="5">
        <v>6.231154788936605</v>
      </c>
      <c r="I70" s="24">
        <v>-2.2248999999999999</v>
      </c>
      <c r="J70">
        <v>0.14366000000000001</v>
      </c>
    </row>
    <row r="71" spans="1:10" x14ac:dyDescent="0.25">
      <c r="B71" t="s">
        <v>832</v>
      </c>
      <c r="C71" t="s">
        <v>605</v>
      </c>
      <c r="D71" s="37" t="s">
        <v>390</v>
      </c>
      <c r="E71">
        <v>643684558</v>
      </c>
      <c r="F71" s="43" t="s">
        <v>896</v>
      </c>
      <c r="G71" s="42">
        <v>4.8245999999999999E-7</v>
      </c>
      <c r="H71" s="5">
        <v>6.3165386875002705</v>
      </c>
      <c r="I71" s="24">
        <v>-2.2581000000000002</v>
      </c>
      <c r="J71">
        <v>0.14601</v>
      </c>
    </row>
    <row r="72" spans="1:10" x14ac:dyDescent="0.25">
      <c r="B72" t="s">
        <v>832</v>
      </c>
      <c r="C72" t="s">
        <v>606</v>
      </c>
      <c r="D72" s="37" t="s">
        <v>390</v>
      </c>
      <c r="E72">
        <v>643685134</v>
      </c>
      <c r="F72" s="43" t="s">
        <v>896</v>
      </c>
      <c r="G72" s="42">
        <v>1.023E-6</v>
      </c>
      <c r="H72" s="5">
        <v>5.9901243662878398</v>
      </c>
      <c r="I72" s="24">
        <v>1.93858</v>
      </c>
      <c r="J72">
        <v>0.13725999999999999</v>
      </c>
    </row>
    <row r="73" spans="1:10" x14ac:dyDescent="0.25">
      <c r="B73" t="s">
        <v>832</v>
      </c>
      <c r="C73" t="s">
        <v>607</v>
      </c>
      <c r="D73" s="37" t="s">
        <v>390</v>
      </c>
      <c r="E73">
        <v>643685337</v>
      </c>
      <c r="F73" s="43" t="s">
        <v>896</v>
      </c>
      <c r="G73" s="42">
        <v>4.1305000000000001E-7</v>
      </c>
      <c r="H73" s="5">
        <v>6.3839973735015878</v>
      </c>
      <c r="I73" s="24">
        <v>2.2494000000000001</v>
      </c>
      <c r="J73">
        <v>0.14793999999999999</v>
      </c>
    </row>
    <row r="74" spans="1:10" x14ac:dyDescent="0.25">
      <c r="B74" t="s">
        <v>832</v>
      </c>
      <c r="C74" t="s">
        <v>608</v>
      </c>
      <c r="D74" s="37" t="s">
        <v>390</v>
      </c>
      <c r="E74">
        <v>644147002</v>
      </c>
      <c r="F74" s="43" t="s">
        <v>898</v>
      </c>
      <c r="G74" s="42">
        <v>6.2023999999999995E-7</v>
      </c>
      <c r="H74" s="5">
        <v>6.2074402290385491</v>
      </c>
      <c r="I74" s="24">
        <v>2.1875200000000001</v>
      </c>
      <c r="J74">
        <v>0.14308000000000001</v>
      </c>
    </row>
    <row r="75" spans="1:10" x14ac:dyDescent="0.25">
      <c r="B75" t="s">
        <v>832</v>
      </c>
      <c r="C75" t="s">
        <v>609</v>
      </c>
      <c r="D75" s="37" t="s">
        <v>390</v>
      </c>
      <c r="E75">
        <v>644147009</v>
      </c>
      <c r="F75" s="43" t="s">
        <v>896</v>
      </c>
      <c r="G75" s="42">
        <v>4.9996000000000004E-7</v>
      </c>
      <c r="H75" s="5">
        <v>6.3010647406123494</v>
      </c>
      <c r="I75" s="24">
        <v>-2.2616000000000001</v>
      </c>
      <c r="J75">
        <v>0.14582000000000001</v>
      </c>
    </row>
    <row r="76" spans="1:10" x14ac:dyDescent="0.25">
      <c r="B76" t="s">
        <v>832</v>
      </c>
      <c r="C76" t="s">
        <v>610</v>
      </c>
      <c r="D76" s="37" t="s">
        <v>390</v>
      </c>
      <c r="E76">
        <v>644151531</v>
      </c>
      <c r="F76" s="43" t="s">
        <v>896</v>
      </c>
      <c r="G76" s="42">
        <v>7.2452000000000003E-7</v>
      </c>
      <c r="H76" s="5">
        <v>6.1399496215527067</v>
      </c>
      <c r="I76" s="24">
        <v>2.2151900000000002</v>
      </c>
      <c r="J76">
        <v>0.14116000000000001</v>
      </c>
    </row>
    <row r="77" spans="1:10" x14ac:dyDescent="0.25">
      <c r="B77" t="s">
        <v>832</v>
      </c>
      <c r="C77" t="s">
        <v>611</v>
      </c>
      <c r="D77" s="37" t="s">
        <v>390</v>
      </c>
      <c r="E77">
        <v>644155869</v>
      </c>
      <c r="F77" s="43" t="s">
        <v>898</v>
      </c>
      <c r="G77" s="42">
        <v>6.6622999999999995E-7</v>
      </c>
      <c r="H77" s="5">
        <v>6.1763758151436239</v>
      </c>
      <c r="I77" s="24">
        <v>-2.2681</v>
      </c>
      <c r="J77">
        <v>0.14216000000000001</v>
      </c>
    </row>
    <row r="78" spans="1:10" x14ac:dyDescent="0.25">
      <c r="B78" t="s">
        <v>832</v>
      </c>
      <c r="C78" t="s">
        <v>612</v>
      </c>
      <c r="D78" s="37" t="s">
        <v>390</v>
      </c>
      <c r="E78">
        <v>645309843</v>
      </c>
      <c r="F78" s="43" t="s">
        <v>896</v>
      </c>
      <c r="G78" s="42">
        <v>2.6649E-7</v>
      </c>
      <c r="H78" s="5">
        <v>6.5743190831713756</v>
      </c>
      <c r="I78" s="24">
        <v>-2.2780999999999998</v>
      </c>
      <c r="J78">
        <v>0.15336</v>
      </c>
    </row>
    <row r="80" spans="1:10" x14ac:dyDescent="0.25">
      <c r="A80" s="39" t="s">
        <v>864</v>
      </c>
      <c r="B80" t="s">
        <v>832</v>
      </c>
      <c r="C80" t="s">
        <v>613</v>
      </c>
      <c r="D80" s="37" t="s">
        <v>390</v>
      </c>
      <c r="E80">
        <v>774958075</v>
      </c>
      <c r="F80" s="43" t="s">
        <v>898</v>
      </c>
      <c r="G80" s="42">
        <v>3.9629999999999997E-9</v>
      </c>
      <c r="H80" s="5">
        <v>8.401975927665811</v>
      </c>
      <c r="I80" s="24">
        <v>2.0427900000000001</v>
      </c>
      <c r="J80">
        <v>0.20598</v>
      </c>
    </row>
    <row r="81" spans="1:10" x14ac:dyDescent="0.25">
      <c r="B81" t="s">
        <v>832</v>
      </c>
      <c r="C81" t="s">
        <v>614</v>
      </c>
      <c r="D81" s="37" t="s">
        <v>390</v>
      </c>
      <c r="E81">
        <v>775371411</v>
      </c>
      <c r="F81" s="43" t="s">
        <v>896</v>
      </c>
      <c r="G81" s="42">
        <v>7.0876999999999998E-9</v>
      </c>
      <c r="H81" s="5">
        <v>8.149494673048471</v>
      </c>
      <c r="I81" s="24">
        <v>-2.1097000000000001</v>
      </c>
      <c r="J81">
        <v>0.19788</v>
      </c>
    </row>
    <row r="82" spans="1:10" x14ac:dyDescent="0.25">
      <c r="B82" t="s">
        <v>832</v>
      </c>
      <c r="C82" t="s">
        <v>615</v>
      </c>
      <c r="D82" s="37" t="s">
        <v>390</v>
      </c>
      <c r="E82">
        <v>775371469</v>
      </c>
      <c r="F82" s="43" t="s">
        <v>896</v>
      </c>
      <c r="G82" s="42">
        <v>4.4153000000000001E-7</v>
      </c>
      <c r="H82" s="5">
        <v>6.3550397827051635</v>
      </c>
      <c r="I82" s="24">
        <v>2.3284199999999999</v>
      </c>
      <c r="J82">
        <v>0.16431000000000001</v>
      </c>
    </row>
    <row r="83" spans="1:10" x14ac:dyDescent="0.25">
      <c r="B83" t="s">
        <v>832</v>
      </c>
      <c r="C83" t="s">
        <v>616</v>
      </c>
      <c r="D83" s="37" t="s">
        <v>390</v>
      </c>
      <c r="E83">
        <v>776211899</v>
      </c>
      <c r="F83" s="43" t="s">
        <v>897</v>
      </c>
      <c r="G83" s="42">
        <v>2.1166999999999999E-7</v>
      </c>
      <c r="H83" s="5">
        <v>6.6743406901983588</v>
      </c>
      <c r="I83" s="24">
        <v>-1.7932999999999999</v>
      </c>
      <c r="J83">
        <v>0.15651999999999999</v>
      </c>
    </row>
    <row r="84" spans="1:10" x14ac:dyDescent="0.25">
      <c r="B84" t="s">
        <v>832</v>
      </c>
      <c r="C84" t="s">
        <v>617</v>
      </c>
      <c r="D84" s="37" t="s">
        <v>390</v>
      </c>
      <c r="E84">
        <v>776212162</v>
      </c>
      <c r="F84" s="43" t="s">
        <v>897</v>
      </c>
      <c r="G84" s="42">
        <v>7.2444999999999998E-8</v>
      </c>
      <c r="H84" s="5">
        <v>7.1399915832410192</v>
      </c>
      <c r="I84" s="24">
        <v>1.9877100000000001</v>
      </c>
      <c r="J84">
        <v>0.16997000000000001</v>
      </c>
    </row>
    <row r="85" spans="1:10" x14ac:dyDescent="0.25">
      <c r="B85" t="s">
        <v>832</v>
      </c>
      <c r="C85" t="s">
        <v>618</v>
      </c>
      <c r="D85" s="37" t="s">
        <v>390</v>
      </c>
      <c r="E85">
        <v>777308028</v>
      </c>
      <c r="F85" s="43" t="s">
        <v>899</v>
      </c>
      <c r="G85" s="42">
        <v>2.2501E-7</v>
      </c>
      <c r="H85" s="5">
        <v>6.6477981803405841</v>
      </c>
      <c r="I85" s="24">
        <v>-1.5814999999999999</v>
      </c>
      <c r="J85">
        <v>0.15651000000000001</v>
      </c>
    </row>
    <row r="86" spans="1:10" x14ac:dyDescent="0.25">
      <c r="B86" t="s">
        <v>832</v>
      </c>
      <c r="C86" t="s">
        <v>619</v>
      </c>
      <c r="D86" s="37" t="s">
        <v>390</v>
      </c>
      <c r="E86">
        <v>777330224</v>
      </c>
      <c r="F86" s="43" t="s">
        <v>898</v>
      </c>
      <c r="G86" s="42">
        <v>5.4109999999999999E-7</v>
      </c>
      <c r="H86" s="5">
        <v>6.2667224660674181</v>
      </c>
      <c r="I86" s="24">
        <v>1.5165999999999999</v>
      </c>
      <c r="J86">
        <v>0.14662</v>
      </c>
    </row>
    <row r="88" spans="1:10" x14ac:dyDescent="0.25">
      <c r="A88" s="39" t="s">
        <v>863</v>
      </c>
      <c r="B88" t="s">
        <v>832</v>
      </c>
      <c r="C88" t="s">
        <v>620</v>
      </c>
      <c r="D88" s="37" t="s">
        <v>390</v>
      </c>
      <c r="E88">
        <v>800031380</v>
      </c>
      <c r="F88" s="43" t="s">
        <v>896</v>
      </c>
      <c r="G88" s="42">
        <v>5.1870999999999996E-7</v>
      </c>
      <c r="H88" s="5">
        <v>6.2850753793382914</v>
      </c>
      <c r="I88" s="24">
        <v>-1.6423000000000001</v>
      </c>
      <c r="J88">
        <v>0.14521000000000001</v>
      </c>
    </row>
    <row r="89" spans="1:10" x14ac:dyDescent="0.25">
      <c r="B89" t="s">
        <v>832</v>
      </c>
      <c r="C89" t="s">
        <v>621</v>
      </c>
      <c r="D89" s="37" t="s">
        <v>390</v>
      </c>
      <c r="E89">
        <v>800031410</v>
      </c>
      <c r="F89" s="43" t="s">
        <v>896</v>
      </c>
      <c r="G89" s="42">
        <v>1.5939000000000001E-6</v>
      </c>
      <c r="H89" s="5">
        <v>5.7975389293706003</v>
      </c>
      <c r="I89" s="24">
        <v>1.5404899999999999</v>
      </c>
      <c r="J89">
        <v>0.1323</v>
      </c>
    </row>
    <row r="90" spans="1:10" x14ac:dyDescent="0.25">
      <c r="B90" t="s">
        <v>832</v>
      </c>
      <c r="C90" t="s">
        <v>622</v>
      </c>
      <c r="D90" s="37" t="s">
        <v>390</v>
      </c>
      <c r="E90">
        <v>801217330</v>
      </c>
      <c r="F90" s="43" t="s">
        <v>896</v>
      </c>
      <c r="G90" s="42">
        <v>1.1174000000000001E-6</v>
      </c>
      <c r="H90" s="5">
        <v>5.9517913329758541</v>
      </c>
      <c r="I90" s="24">
        <v>-1.6961999999999999</v>
      </c>
      <c r="J90">
        <v>0.13617000000000001</v>
      </c>
    </row>
    <row r="91" spans="1:10" x14ac:dyDescent="0.25">
      <c r="B91" t="s">
        <v>832</v>
      </c>
      <c r="C91" t="s">
        <v>623</v>
      </c>
      <c r="D91" s="37" t="s">
        <v>390</v>
      </c>
      <c r="E91">
        <v>801253577</v>
      </c>
      <c r="F91" s="43" t="s">
        <v>899</v>
      </c>
      <c r="G91" s="42">
        <v>2.3727000000000001E-7</v>
      </c>
      <c r="H91" s="5">
        <v>6.6247571697392296</v>
      </c>
      <c r="I91" s="24">
        <v>-1.5825</v>
      </c>
      <c r="J91">
        <v>0.15512999999999999</v>
      </c>
    </row>
    <row r="93" spans="1:10" x14ac:dyDescent="0.25">
      <c r="A93" s="39" t="s">
        <v>871</v>
      </c>
      <c r="B93" t="s">
        <v>832</v>
      </c>
      <c r="C93" t="s">
        <v>624</v>
      </c>
      <c r="D93" s="37" t="s">
        <v>407</v>
      </c>
      <c r="E93">
        <v>47825575</v>
      </c>
      <c r="F93" s="43" t="s">
        <v>898</v>
      </c>
      <c r="G93" s="42">
        <v>5.9380000000000004E-7</v>
      </c>
      <c r="H93" s="5">
        <v>6.2263598067399739</v>
      </c>
      <c r="I93" s="24">
        <v>-1.6023000000000001</v>
      </c>
      <c r="J93">
        <v>0.14368</v>
      </c>
    </row>
    <row r="94" spans="1:10" x14ac:dyDescent="0.25">
      <c r="B94" t="s">
        <v>832</v>
      </c>
      <c r="C94" t="s">
        <v>625</v>
      </c>
      <c r="D94" s="37" t="s">
        <v>407</v>
      </c>
      <c r="E94">
        <v>49480820</v>
      </c>
      <c r="F94" s="43" t="s">
        <v>899</v>
      </c>
      <c r="G94" s="42">
        <v>2.0179999999999999E-7</v>
      </c>
      <c r="H94" s="5">
        <v>6.695078838099108</v>
      </c>
      <c r="I94" s="24">
        <v>-1.7298</v>
      </c>
      <c r="J94">
        <v>0.15662000000000001</v>
      </c>
    </row>
    <row r="95" spans="1:10" x14ac:dyDescent="0.25">
      <c r="B95" t="s">
        <v>832</v>
      </c>
      <c r="C95" t="s">
        <v>626</v>
      </c>
      <c r="D95" s="37" t="s">
        <v>407</v>
      </c>
      <c r="E95">
        <v>49481237</v>
      </c>
      <c r="F95" s="43" t="s">
        <v>897</v>
      </c>
      <c r="G95" s="42">
        <v>5.0740999999999996E-7</v>
      </c>
      <c r="H95" s="5">
        <v>6.2946409779853489</v>
      </c>
      <c r="I95" s="24">
        <v>1.7644</v>
      </c>
      <c r="J95">
        <v>0.14743999999999999</v>
      </c>
    </row>
    <row r="97" spans="1:10" x14ac:dyDescent="0.25">
      <c r="A97" s="39" t="s">
        <v>872</v>
      </c>
      <c r="B97" t="s">
        <v>832</v>
      </c>
      <c r="C97" t="s">
        <v>628</v>
      </c>
      <c r="D97" s="37" t="s">
        <v>627</v>
      </c>
      <c r="E97">
        <v>6754335</v>
      </c>
      <c r="F97" s="43" t="s">
        <v>898</v>
      </c>
      <c r="G97" s="42">
        <v>2.2929999999999999E-6</v>
      </c>
      <c r="H97" s="5">
        <v>5.6395959452700613</v>
      </c>
      <c r="I97" s="24">
        <v>-1.8908</v>
      </c>
      <c r="J97">
        <v>0.12764</v>
      </c>
    </row>
    <row r="98" spans="1:10" x14ac:dyDescent="0.25">
      <c r="B98" t="s">
        <v>832</v>
      </c>
      <c r="C98" t="s">
        <v>629</v>
      </c>
      <c r="D98" s="37" t="s">
        <v>627</v>
      </c>
      <c r="E98">
        <v>6754382</v>
      </c>
      <c r="F98" s="43" t="s">
        <v>896</v>
      </c>
      <c r="G98" s="42">
        <v>1.8776E-6</v>
      </c>
      <c r="H98" s="5">
        <v>5.7263969234094638</v>
      </c>
      <c r="I98" s="24">
        <v>1.9369400000000001</v>
      </c>
      <c r="J98">
        <v>0.13075000000000001</v>
      </c>
    </row>
    <row r="99" spans="1:10" x14ac:dyDescent="0.25">
      <c r="B99" t="s">
        <v>832</v>
      </c>
      <c r="C99" t="s">
        <v>630</v>
      </c>
      <c r="D99" s="37" t="s">
        <v>627</v>
      </c>
      <c r="E99">
        <v>8340715</v>
      </c>
      <c r="F99" s="43" t="s">
        <v>898</v>
      </c>
      <c r="G99" s="42">
        <v>1.5516000000000001E-6</v>
      </c>
      <c r="H99" s="5">
        <v>5.8092202290719808</v>
      </c>
      <c r="I99" s="24">
        <v>1.94635</v>
      </c>
      <c r="J99">
        <v>0.13231000000000001</v>
      </c>
    </row>
    <row r="100" spans="1:10" x14ac:dyDescent="0.25">
      <c r="B100" t="s">
        <v>832</v>
      </c>
      <c r="C100" t="s">
        <v>631</v>
      </c>
      <c r="D100" s="37" t="s">
        <v>627</v>
      </c>
      <c r="E100">
        <v>8529230</v>
      </c>
      <c r="F100" s="43" t="s">
        <v>900</v>
      </c>
      <c r="G100" s="42">
        <v>1.1639E-6</v>
      </c>
      <c r="H100" s="5">
        <v>5.934084331811408</v>
      </c>
      <c r="I100" s="24">
        <v>-1.8448</v>
      </c>
      <c r="J100">
        <v>0.15656</v>
      </c>
    </row>
    <row r="101" spans="1:10" x14ac:dyDescent="0.25">
      <c r="B101" t="s">
        <v>832</v>
      </c>
      <c r="C101" t="s">
        <v>632</v>
      </c>
      <c r="D101" s="37" t="s">
        <v>627</v>
      </c>
      <c r="E101">
        <v>10301857</v>
      </c>
      <c r="F101" s="43" t="s">
        <v>898</v>
      </c>
      <c r="G101" s="42">
        <v>2.8760000000000001E-6</v>
      </c>
      <c r="H101" s="5">
        <v>5.541211118289155</v>
      </c>
      <c r="I101" s="24">
        <v>-1.4530000000000001</v>
      </c>
      <c r="J101">
        <v>0.12506999999999999</v>
      </c>
    </row>
    <row r="102" spans="1:10" x14ac:dyDescent="0.25">
      <c r="B102" t="s">
        <v>832</v>
      </c>
      <c r="C102" t="s">
        <v>633</v>
      </c>
      <c r="D102" s="37" t="s">
        <v>627</v>
      </c>
      <c r="E102">
        <v>11603191</v>
      </c>
      <c r="F102" s="43" t="s">
        <v>896</v>
      </c>
      <c r="G102" s="42">
        <v>1.6385000000000001E-6</v>
      </c>
      <c r="H102" s="5">
        <v>5.7855535542816057</v>
      </c>
      <c r="I102" s="24">
        <v>2.01044</v>
      </c>
      <c r="J102">
        <v>0.13159000000000001</v>
      </c>
    </row>
    <row r="104" spans="1:10" x14ac:dyDescent="0.25">
      <c r="A104" s="39" t="s">
        <v>876</v>
      </c>
      <c r="B104" t="s">
        <v>832</v>
      </c>
      <c r="C104" t="s">
        <v>634</v>
      </c>
      <c r="D104" s="37" t="s">
        <v>627</v>
      </c>
      <c r="E104">
        <v>59855402</v>
      </c>
      <c r="F104" s="43" t="s">
        <v>896</v>
      </c>
      <c r="G104" s="42">
        <v>4.7882999999999995E-7</v>
      </c>
      <c r="H104" s="5">
        <v>6.319818647684377</v>
      </c>
      <c r="I104" s="24">
        <v>-1.5451999999999999</v>
      </c>
      <c r="J104">
        <v>0.14721999999999999</v>
      </c>
    </row>
    <row r="105" spans="1:10" x14ac:dyDescent="0.25">
      <c r="B105" t="s">
        <v>832</v>
      </c>
      <c r="C105" t="s">
        <v>635</v>
      </c>
      <c r="D105" s="37" t="s">
        <v>627</v>
      </c>
      <c r="E105">
        <v>60142147</v>
      </c>
      <c r="F105" s="43" t="s">
        <v>896</v>
      </c>
      <c r="G105" s="42">
        <v>3.0274000000000002E-7</v>
      </c>
      <c r="H105" s="5">
        <v>6.5189301934088428</v>
      </c>
      <c r="I105" s="24">
        <v>1.7589999999999999</v>
      </c>
      <c r="J105">
        <v>0.15267</v>
      </c>
    </row>
    <row r="106" spans="1:10" x14ac:dyDescent="0.25">
      <c r="B106" t="s">
        <v>832</v>
      </c>
      <c r="C106" t="s">
        <v>636</v>
      </c>
      <c r="D106" s="37" t="s">
        <v>627</v>
      </c>
      <c r="E106">
        <v>60254934</v>
      </c>
      <c r="F106" s="43" t="s">
        <v>898</v>
      </c>
      <c r="G106" s="42">
        <v>2.5749999999999999E-6</v>
      </c>
      <c r="H106" s="5">
        <v>5.5892227666227905</v>
      </c>
      <c r="I106" s="24">
        <v>-1.4456</v>
      </c>
      <c r="J106">
        <v>0.12694</v>
      </c>
    </row>
    <row r="107" spans="1:10" x14ac:dyDescent="0.25">
      <c r="B107" t="s">
        <v>832</v>
      </c>
      <c r="C107" t="s">
        <v>637</v>
      </c>
      <c r="D107" s="37" t="s">
        <v>627</v>
      </c>
      <c r="E107">
        <v>60743267</v>
      </c>
      <c r="F107" s="43" t="s">
        <v>896</v>
      </c>
      <c r="G107" s="42">
        <v>2.1232000000000001E-7</v>
      </c>
      <c r="H107" s="5">
        <v>6.6730090944796396</v>
      </c>
      <c r="I107" s="24">
        <v>-1.7249000000000001</v>
      </c>
      <c r="J107">
        <v>0.15606</v>
      </c>
    </row>
    <row r="108" spans="1:10" x14ac:dyDescent="0.25">
      <c r="B108" t="s">
        <v>832</v>
      </c>
      <c r="C108" t="s">
        <v>638</v>
      </c>
      <c r="D108" s="37" t="s">
        <v>627</v>
      </c>
      <c r="E108">
        <v>60868389</v>
      </c>
      <c r="F108" s="43" t="s">
        <v>896</v>
      </c>
      <c r="G108" s="42">
        <v>9.6658000000000007E-7</v>
      </c>
      <c r="H108" s="5">
        <v>6.0147621953129047</v>
      </c>
      <c r="I108" s="24">
        <v>-1.5153000000000001</v>
      </c>
      <c r="J108">
        <v>0.14216000000000001</v>
      </c>
    </row>
    <row r="110" spans="1:10" x14ac:dyDescent="0.25">
      <c r="A110" s="39" t="s">
        <v>875</v>
      </c>
      <c r="B110" t="s">
        <v>832</v>
      </c>
      <c r="C110" t="s">
        <v>639</v>
      </c>
      <c r="D110" s="37" t="s">
        <v>627</v>
      </c>
      <c r="E110">
        <v>82072407</v>
      </c>
      <c r="F110" s="43" t="s">
        <v>898</v>
      </c>
      <c r="G110" s="42">
        <v>2.1376000000000001E-6</v>
      </c>
      <c r="H110" s="5">
        <v>5.6700735592045479</v>
      </c>
      <c r="I110" s="24">
        <v>-1.4153</v>
      </c>
      <c r="J110">
        <v>0.12928999999999999</v>
      </c>
    </row>
    <row r="111" spans="1:10" x14ac:dyDescent="0.25">
      <c r="B111" t="s">
        <v>832</v>
      </c>
      <c r="C111" t="s">
        <v>640</v>
      </c>
      <c r="D111" s="37" t="s">
        <v>627</v>
      </c>
      <c r="E111">
        <v>82447575</v>
      </c>
      <c r="F111" s="43" t="s">
        <v>896</v>
      </c>
      <c r="G111" s="42">
        <v>9.3801000000000002E-7</v>
      </c>
      <c r="H111" s="5">
        <v>6.0277925316404781</v>
      </c>
      <c r="I111" s="24">
        <v>1.47085</v>
      </c>
      <c r="J111">
        <v>0.13999</v>
      </c>
    </row>
    <row r="112" spans="1:10" x14ac:dyDescent="0.25">
      <c r="B112" t="s">
        <v>832</v>
      </c>
      <c r="C112" t="s">
        <v>641</v>
      </c>
      <c r="D112" s="37" t="s">
        <v>627</v>
      </c>
      <c r="E112">
        <v>82635581</v>
      </c>
      <c r="F112" s="43" t="s">
        <v>898</v>
      </c>
      <c r="G112" s="42">
        <v>2.1836999999999999E-6</v>
      </c>
      <c r="H112" s="5">
        <v>5.6608070259003433</v>
      </c>
      <c r="I112" s="24">
        <v>1.4115599999999999</v>
      </c>
      <c r="J112">
        <v>0.12887000000000001</v>
      </c>
    </row>
    <row r="113" spans="1:10" x14ac:dyDescent="0.25">
      <c r="B113" t="s">
        <v>832</v>
      </c>
      <c r="C113" t="s">
        <v>642</v>
      </c>
      <c r="D113" s="37" t="s">
        <v>627</v>
      </c>
      <c r="E113">
        <v>83431280</v>
      </c>
      <c r="F113" s="43" t="s">
        <v>898</v>
      </c>
      <c r="G113" s="42">
        <v>2.0685000000000002E-6</v>
      </c>
      <c r="H113" s="5">
        <v>5.6843444747684693</v>
      </c>
      <c r="I113" s="24">
        <v>1.4164600000000001</v>
      </c>
      <c r="J113">
        <v>0.12966</v>
      </c>
    </row>
    <row r="115" spans="1:10" x14ac:dyDescent="0.25">
      <c r="A115" s="39" t="s">
        <v>874</v>
      </c>
      <c r="B115" t="s">
        <v>832</v>
      </c>
      <c r="C115" t="s">
        <v>643</v>
      </c>
      <c r="D115" s="37" t="s">
        <v>627</v>
      </c>
      <c r="E115">
        <v>244775554</v>
      </c>
      <c r="F115" s="43" t="s">
        <v>896</v>
      </c>
      <c r="G115" s="42">
        <v>1.1513000000000001E-6</v>
      </c>
      <c r="H115" s="5">
        <v>5.9388114953379292</v>
      </c>
      <c r="I115" s="24">
        <v>-1.8885000000000001</v>
      </c>
      <c r="J115">
        <v>0.13568</v>
      </c>
    </row>
    <row r="116" spans="1:10" x14ac:dyDescent="0.25">
      <c r="B116" t="s">
        <v>832</v>
      </c>
      <c r="C116" t="s">
        <v>644</v>
      </c>
      <c r="D116" s="37" t="s">
        <v>627</v>
      </c>
      <c r="E116">
        <v>244985303</v>
      </c>
      <c r="F116" s="43" t="s">
        <v>898</v>
      </c>
      <c r="G116" s="42">
        <v>1.1513000000000001E-6</v>
      </c>
      <c r="H116" s="5">
        <v>5.9388114953379292</v>
      </c>
      <c r="I116" s="24">
        <v>1.88853</v>
      </c>
      <c r="J116">
        <v>0.13568</v>
      </c>
    </row>
    <row r="117" spans="1:10" x14ac:dyDescent="0.25">
      <c r="B117" t="s">
        <v>832</v>
      </c>
      <c r="C117" t="s">
        <v>645</v>
      </c>
      <c r="D117" s="37" t="s">
        <v>627</v>
      </c>
      <c r="E117">
        <v>244990706</v>
      </c>
      <c r="F117" s="43" t="s">
        <v>896</v>
      </c>
      <c r="G117" s="42">
        <v>2.4766000000000001E-6</v>
      </c>
      <c r="H117" s="5">
        <v>5.606144131412039</v>
      </c>
      <c r="I117" s="24">
        <v>-1.8465</v>
      </c>
      <c r="J117">
        <v>0.12823999999999999</v>
      </c>
    </row>
    <row r="118" spans="1:10" x14ac:dyDescent="0.25">
      <c r="B118" t="s">
        <v>832</v>
      </c>
      <c r="C118" t="s">
        <v>646</v>
      </c>
      <c r="D118" s="37" t="s">
        <v>627</v>
      </c>
      <c r="E118">
        <v>244990809</v>
      </c>
      <c r="F118" s="43" t="s">
        <v>898</v>
      </c>
      <c r="G118" s="42">
        <v>1.1513000000000001E-6</v>
      </c>
      <c r="H118" s="5">
        <v>5.9388114953379292</v>
      </c>
      <c r="I118" s="24">
        <v>1.88853</v>
      </c>
      <c r="J118">
        <v>0.13568</v>
      </c>
    </row>
    <row r="120" spans="1:10" x14ac:dyDescent="0.25">
      <c r="A120" s="39" t="s">
        <v>873</v>
      </c>
      <c r="B120" t="s">
        <v>832</v>
      </c>
      <c r="C120" t="s">
        <v>647</v>
      </c>
      <c r="D120" s="37" t="s">
        <v>627</v>
      </c>
      <c r="E120">
        <v>543842604</v>
      </c>
      <c r="F120" s="43" t="s">
        <v>898</v>
      </c>
      <c r="G120" s="42">
        <v>1.3943999999999999E-6</v>
      </c>
      <c r="H120" s="5">
        <v>5.855612625898063</v>
      </c>
      <c r="I120" s="24">
        <v>1.5093799999999999</v>
      </c>
      <c r="J120">
        <v>0.13342000000000001</v>
      </c>
    </row>
    <row r="121" spans="1:10" x14ac:dyDescent="0.25">
      <c r="B121" t="s">
        <v>832</v>
      </c>
      <c r="C121" t="s">
        <v>648</v>
      </c>
      <c r="D121" s="37" t="s">
        <v>627</v>
      </c>
      <c r="E121">
        <v>545069023</v>
      </c>
      <c r="F121" s="43" t="s">
        <v>896</v>
      </c>
      <c r="G121" s="42">
        <v>4.2100000000000002E-7</v>
      </c>
      <c r="H121" s="5">
        <v>6.3757179041643317</v>
      </c>
      <c r="I121" s="24">
        <v>-1.5302</v>
      </c>
      <c r="J121">
        <v>0.14763999999999999</v>
      </c>
    </row>
    <row r="122" spans="1:10" x14ac:dyDescent="0.25">
      <c r="B122" t="s">
        <v>832</v>
      </c>
      <c r="C122" t="s">
        <v>649</v>
      </c>
      <c r="D122" s="37" t="s">
        <v>627</v>
      </c>
      <c r="E122">
        <v>547339726</v>
      </c>
      <c r="F122" s="43" t="s">
        <v>896</v>
      </c>
      <c r="G122" s="42">
        <v>1.2498000000000001E-6</v>
      </c>
      <c r="H122" s="5">
        <v>5.9031594796686102</v>
      </c>
      <c r="I122" s="24">
        <v>-1.5889</v>
      </c>
      <c r="J122">
        <v>0.13486999999999999</v>
      </c>
    </row>
    <row r="123" spans="1:10" x14ac:dyDescent="0.25">
      <c r="B123" t="s">
        <v>832</v>
      </c>
      <c r="C123" t="s">
        <v>650</v>
      </c>
      <c r="D123" s="37" t="s">
        <v>627</v>
      </c>
      <c r="E123">
        <v>548046409</v>
      </c>
      <c r="F123" s="43" t="s">
        <v>896</v>
      </c>
      <c r="G123" s="42">
        <v>4.5816000000000002E-7</v>
      </c>
      <c r="H123" s="5">
        <v>6.3389828298947268</v>
      </c>
      <c r="I123" s="24">
        <v>1.50681</v>
      </c>
      <c r="J123">
        <v>0.14663000000000001</v>
      </c>
    </row>
    <row r="125" spans="1:10" x14ac:dyDescent="0.25">
      <c r="A125" s="39" t="s">
        <v>877</v>
      </c>
      <c r="B125" t="s">
        <v>832</v>
      </c>
      <c r="C125" t="s">
        <v>652</v>
      </c>
      <c r="D125" s="37" t="s">
        <v>651</v>
      </c>
      <c r="E125">
        <v>588433698</v>
      </c>
      <c r="F125" s="43" t="s">
        <v>896</v>
      </c>
      <c r="G125" s="42">
        <v>2.0109999999999999E-6</v>
      </c>
      <c r="H125" s="5">
        <v>5.6965879294032584</v>
      </c>
      <c r="I125" s="24">
        <v>-1.5774999999999999</v>
      </c>
      <c r="J125">
        <v>0.13002</v>
      </c>
    </row>
    <row r="126" spans="1:10" x14ac:dyDescent="0.25">
      <c r="B126" t="s">
        <v>832</v>
      </c>
      <c r="C126" t="s">
        <v>653</v>
      </c>
      <c r="D126" s="37" t="s">
        <v>651</v>
      </c>
      <c r="E126">
        <v>588433721</v>
      </c>
      <c r="F126" s="43" t="s">
        <v>898</v>
      </c>
      <c r="G126" s="42">
        <v>8.5557000000000003E-7</v>
      </c>
      <c r="H126" s="5">
        <v>6.0677444520842378</v>
      </c>
      <c r="I126" s="24">
        <v>1.62253</v>
      </c>
      <c r="J126">
        <v>0.13919000000000001</v>
      </c>
    </row>
    <row r="127" spans="1:10" x14ac:dyDescent="0.25">
      <c r="B127" t="s">
        <v>832</v>
      </c>
      <c r="C127" t="s">
        <v>654</v>
      </c>
      <c r="D127" s="37" t="s">
        <v>651</v>
      </c>
      <c r="E127">
        <v>588436507</v>
      </c>
      <c r="F127" s="43" t="s">
        <v>898</v>
      </c>
      <c r="G127" s="42">
        <v>1.3146000000000001E-6</v>
      </c>
      <c r="H127" s="5">
        <v>5.8812063720556509</v>
      </c>
      <c r="I127" s="24">
        <v>1.59642</v>
      </c>
      <c r="J127">
        <v>0.13411000000000001</v>
      </c>
    </row>
    <row r="128" spans="1:10" x14ac:dyDescent="0.25">
      <c r="B128" t="s">
        <v>832</v>
      </c>
      <c r="C128" t="s">
        <v>655</v>
      </c>
      <c r="D128" s="37" t="s">
        <v>651</v>
      </c>
      <c r="E128">
        <v>589178223</v>
      </c>
      <c r="F128" s="43" t="s">
        <v>898</v>
      </c>
      <c r="G128" s="42">
        <v>2.0818000000000001E-6</v>
      </c>
      <c r="H128" s="5">
        <v>5.6815609957998081</v>
      </c>
      <c r="I128" s="24">
        <v>-1.5729</v>
      </c>
      <c r="J128">
        <v>0.13184000000000001</v>
      </c>
    </row>
    <row r="129" spans="1:10" x14ac:dyDescent="0.25">
      <c r="B129" t="s">
        <v>832</v>
      </c>
      <c r="C129" t="s">
        <v>656</v>
      </c>
      <c r="D129" s="37" t="s">
        <v>651</v>
      </c>
      <c r="E129">
        <v>590442063</v>
      </c>
      <c r="F129" s="43" t="s">
        <v>898</v>
      </c>
      <c r="G129" s="42">
        <v>1.6362999999999999E-6</v>
      </c>
      <c r="H129" s="5">
        <v>5.7861370696131811</v>
      </c>
      <c r="I129" s="24">
        <v>1.52522</v>
      </c>
      <c r="J129">
        <v>0.13159000000000001</v>
      </c>
    </row>
    <row r="130" spans="1:10" x14ac:dyDescent="0.25">
      <c r="B130" t="s">
        <v>832</v>
      </c>
      <c r="C130" t="s">
        <v>657</v>
      </c>
      <c r="D130" s="37" t="s">
        <v>651</v>
      </c>
      <c r="E130">
        <v>590854566</v>
      </c>
      <c r="F130" s="43" t="s">
        <v>898</v>
      </c>
      <c r="G130" s="42">
        <v>1.6780000000000001E-6</v>
      </c>
      <c r="H130" s="5">
        <v>5.7752080435073188</v>
      </c>
      <c r="I130" s="24">
        <v>-1.5869</v>
      </c>
      <c r="J130">
        <v>0.13195000000000001</v>
      </c>
    </row>
    <row r="132" spans="1:10" x14ac:dyDescent="0.25">
      <c r="A132" s="39" t="s">
        <v>878</v>
      </c>
      <c r="B132" t="s">
        <v>832</v>
      </c>
      <c r="C132" t="s">
        <v>658</v>
      </c>
      <c r="D132" s="37" t="s">
        <v>482</v>
      </c>
      <c r="E132">
        <v>482947085</v>
      </c>
      <c r="F132" s="43" t="s">
        <v>896</v>
      </c>
      <c r="G132" s="42">
        <v>6.5346999999999999E-7</v>
      </c>
      <c r="H132" s="5">
        <v>6.1847743455486572</v>
      </c>
      <c r="I132" s="24">
        <v>-1.9426000000000001</v>
      </c>
      <c r="J132">
        <v>0.14246</v>
      </c>
    </row>
    <row r="133" spans="1:10" x14ac:dyDescent="0.25">
      <c r="B133" t="s">
        <v>832</v>
      </c>
      <c r="C133" t="s">
        <v>659</v>
      </c>
      <c r="D133" s="37" t="s">
        <v>482</v>
      </c>
      <c r="E133">
        <v>484075236</v>
      </c>
      <c r="F133" s="43" t="s">
        <v>898</v>
      </c>
      <c r="G133" s="42">
        <v>6.9627999999999999E-7</v>
      </c>
      <c r="H133" s="5">
        <v>6.1572160793531916</v>
      </c>
      <c r="I133" s="24">
        <v>1.92797</v>
      </c>
      <c r="J133">
        <v>0.14169999999999999</v>
      </c>
    </row>
    <row r="134" spans="1:10" x14ac:dyDescent="0.25">
      <c r="B134" t="s">
        <v>832</v>
      </c>
      <c r="C134" t="s">
        <v>660</v>
      </c>
      <c r="D134" s="37" t="s">
        <v>482</v>
      </c>
      <c r="E134">
        <v>485201217</v>
      </c>
      <c r="F134" s="43" t="s">
        <v>898</v>
      </c>
      <c r="G134" s="42">
        <v>8.3300999999999997E-7</v>
      </c>
      <c r="H134" s="5">
        <v>6.0793497850052756</v>
      </c>
      <c r="I134" s="24">
        <v>-1.8667</v>
      </c>
      <c r="J134">
        <v>0.13963</v>
      </c>
    </row>
    <row r="135" spans="1:10" x14ac:dyDescent="0.25">
      <c r="B135" t="s">
        <v>832</v>
      </c>
      <c r="C135" t="s">
        <v>661</v>
      </c>
      <c r="D135" s="37" t="s">
        <v>482</v>
      </c>
      <c r="E135">
        <v>485600480</v>
      </c>
      <c r="F135" s="43" t="s">
        <v>898</v>
      </c>
      <c r="G135" s="42">
        <v>2.2247999999999999E-6</v>
      </c>
      <c r="H135" s="5">
        <v>5.6527090241438973</v>
      </c>
      <c r="I135" s="24">
        <v>1.7928900000000001</v>
      </c>
      <c r="J135">
        <v>0.12867999999999999</v>
      </c>
    </row>
    <row r="137" spans="1:10" x14ac:dyDescent="0.25">
      <c r="A137" s="39" t="s">
        <v>879</v>
      </c>
      <c r="B137" t="s">
        <v>832</v>
      </c>
      <c r="C137" t="s">
        <v>662</v>
      </c>
      <c r="D137" s="37" t="s">
        <v>482</v>
      </c>
      <c r="E137">
        <v>669202772</v>
      </c>
      <c r="F137" s="43" t="s">
        <v>899</v>
      </c>
      <c r="G137" s="42">
        <v>1.4775999999999999E-7</v>
      </c>
      <c r="H137" s="5">
        <v>6.8304431175678149</v>
      </c>
      <c r="I137" s="24">
        <v>-1.9494</v>
      </c>
      <c r="J137">
        <v>0.16078999999999999</v>
      </c>
    </row>
    <row r="138" spans="1:10" x14ac:dyDescent="0.25">
      <c r="B138" t="s">
        <v>832</v>
      </c>
      <c r="C138" t="s">
        <v>663</v>
      </c>
      <c r="D138" s="37" t="s">
        <v>482</v>
      </c>
      <c r="E138">
        <v>669584446</v>
      </c>
      <c r="F138" s="43" t="s">
        <v>898</v>
      </c>
      <c r="G138" s="42">
        <v>2.6150000000000001E-7</v>
      </c>
      <c r="H138" s="5">
        <v>6.5825283067967071</v>
      </c>
      <c r="I138" s="24">
        <v>1.8775999999999999</v>
      </c>
      <c r="J138">
        <v>0.15351999999999999</v>
      </c>
    </row>
    <row r="139" spans="1:10" x14ac:dyDescent="0.25">
      <c r="B139" t="s">
        <v>832</v>
      </c>
      <c r="C139" t="s">
        <v>664</v>
      </c>
      <c r="D139" s="37" t="s">
        <v>482</v>
      </c>
      <c r="E139">
        <v>670236095</v>
      </c>
      <c r="F139" s="43" t="s">
        <v>896</v>
      </c>
      <c r="G139" s="42">
        <v>2.3225999999999999E-7</v>
      </c>
      <c r="H139" s="5">
        <v>6.6340255782974014</v>
      </c>
      <c r="I139" s="24">
        <v>1.8896299999999999</v>
      </c>
      <c r="J139">
        <v>0.15493999999999999</v>
      </c>
    </row>
    <row r="140" spans="1:10" x14ac:dyDescent="0.25">
      <c r="B140" t="s">
        <v>832</v>
      </c>
      <c r="C140" t="s">
        <v>665</v>
      </c>
      <c r="D140" s="37" t="s">
        <v>482</v>
      </c>
      <c r="E140">
        <v>670253195</v>
      </c>
      <c r="F140" s="43" t="s">
        <v>896</v>
      </c>
      <c r="G140" s="42">
        <v>1.8796E-7</v>
      </c>
      <c r="H140" s="5">
        <v>6.7259345636490862</v>
      </c>
      <c r="I140" s="24">
        <v>2.0189499999999998</v>
      </c>
      <c r="J140">
        <v>0.15775</v>
      </c>
    </row>
    <row r="141" spans="1:10" x14ac:dyDescent="0.25">
      <c r="B141" t="s">
        <v>832</v>
      </c>
      <c r="C141" t="s">
        <v>666</v>
      </c>
      <c r="D141" s="37" t="s">
        <v>482</v>
      </c>
      <c r="E141">
        <v>670346276</v>
      </c>
      <c r="F141" s="43" t="s">
        <v>898</v>
      </c>
      <c r="G141" s="42">
        <v>1.1107E-6</v>
      </c>
      <c r="H141" s="5">
        <v>5.9544032281324215</v>
      </c>
      <c r="I141" s="24">
        <v>1.78416</v>
      </c>
      <c r="J141">
        <v>0.13680999999999999</v>
      </c>
    </row>
    <row r="142" spans="1:10" x14ac:dyDescent="0.25">
      <c r="B142" t="s">
        <v>832</v>
      </c>
      <c r="C142" t="s">
        <v>667</v>
      </c>
      <c r="D142" s="37" t="s">
        <v>482</v>
      </c>
      <c r="E142">
        <v>670445240</v>
      </c>
      <c r="F142" s="43" t="s">
        <v>896</v>
      </c>
      <c r="G142" s="42">
        <v>1.4379E-6</v>
      </c>
      <c r="H142" s="5">
        <v>5.8422713162885493</v>
      </c>
      <c r="I142" s="24">
        <v>-1.7307999999999999</v>
      </c>
      <c r="J142">
        <v>0.13313</v>
      </c>
    </row>
    <row r="144" spans="1:10" x14ac:dyDescent="0.25">
      <c r="A144" s="40" t="s">
        <v>880</v>
      </c>
      <c r="B144" t="s">
        <v>832</v>
      </c>
      <c r="C144" t="s">
        <v>668</v>
      </c>
      <c r="D144" s="37" t="s">
        <v>509</v>
      </c>
      <c r="E144">
        <v>8910615</v>
      </c>
      <c r="F144" s="43" t="s">
        <v>896</v>
      </c>
      <c r="G144" s="42">
        <v>8.9255000000000003E-7</v>
      </c>
      <c r="H144" s="5">
        <v>6.0493674456741866</v>
      </c>
      <c r="I144" s="24">
        <v>-1.9762999999999999</v>
      </c>
      <c r="J144">
        <v>0.14025000000000001</v>
      </c>
    </row>
    <row r="145" spans="1:10" x14ac:dyDescent="0.25">
      <c r="B145" t="s">
        <v>832</v>
      </c>
      <c r="C145" t="s">
        <v>669</v>
      </c>
      <c r="D145" s="37" t="s">
        <v>509</v>
      </c>
      <c r="E145">
        <v>8918235</v>
      </c>
      <c r="F145" s="43" t="s">
        <v>898</v>
      </c>
      <c r="G145" s="42">
        <v>9.0627999999999999E-7</v>
      </c>
      <c r="H145" s="5">
        <v>6.0427376040139844</v>
      </c>
      <c r="I145" s="24">
        <v>-1.9771000000000001</v>
      </c>
      <c r="J145">
        <v>0.13902</v>
      </c>
    </row>
    <row r="146" spans="1:10" x14ac:dyDescent="0.25">
      <c r="B146" t="s">
        <v>832</v>
      </c>
      <c r="C146" t="s">
        <v>670</v>
      </c>
      <c r="D146" s="37" t="s">
        <v>509</v>
      </c>
      <c r="E146">
        <v>8918288</v>
      </c>
      <c r="F146" s="43" t="s">
        <v>898</v>
      </c>
      <c r="G146" s="42">
        <v>8.1111999999999997E-7</v>
      </c>
      <c r="H146" s="5">
        <v>6.0909148899533649</v>
      </c>
      <c r="I146" s="24">
        <v>-1.9838</v>
      </c>
      <c r="J146">
        <v>0.13982</v>
      </c>
    </row>
    <row r="147" spans="1:10" x14ac:dyDescent="0.25">
      <c r="B147" t="s">
        <v>832</v>
      </c>
      <c r="C147" t="s">
        <v>671</v>
      </c>
      <c r="D147" s="37" t="s">
        <v>509</v>
      </c>
      <c r="E147">
        <v>8945985</v>
      </c>
      <c r="F147" s="43" t="s">
        <v>898</v>
      </c>
      <c r="G147" s="42">
        <v>7.5114000000000004E-7</v>
      </c>
      <c r="H147" s="5">
        <v>6.1242791101849852</v>
      </c>
      <c r="I147" s="24">
        <v>2.0312899999999998</v>
      </c>
      <c r="J147">
        <v>0.14274999999999999</v>
      </c>
    </row>
    <row r="149" spans="1:10" x14ac:dyDescent="0.25">
      <c r="A149" s="40" t="s">
        <v>881</v>
      </c>
      <c r="B149" t="s">
        <v>832</v>
      </c>
      <c r="C149" t="s">
        <v>672</v>
      </c>
      <c r="D149" s="37" t="s">
        <v>509</v>
      </c>
      <c r="E149">
        <v>559771793</v>
      </c>
      <c r="F149" s="43" t="s">
        <v>896</v>
      </c>
      <c r="G149" s="42">
        <v>4.6144999999999999E-7</v>
      </c>
      <c r="H149" s="5">
        <v>6.3358753496770559</v>
      </c>
      <c r="I149" s="24">
        <v>1.50037</v>
      </c>
      <c r="J149">
        <v>0.14654</v>
      </c>
    </row>
    <row r="150" spans="1:10" x14ac:dyDescent="0.25">
      <c r="B150" t="s">
        <v>832</v>
      </c>
      <c r="C150" t="s">
        <v>673</v>
      </c>
      <c r="D150" s="37" t="s">
        <v>509</v>
      </c>
      <c r="E150">
        <v>559771967</v>
      </c>
      <c r="F150" s="43" t="s">
        <v>898</v>
      </c>
      <c r="G150" s="42">
        <v>4.6144999999999999E-7</v>
      </c>
      <c r="H150" s="5">
        <v>6.3358753496770559</v>
      </c>
      <c r="I150" s="24">
        <v>1.50037</v>
      </c>
      <c r="J150">
        <v>0.14654</v>
      </c>
    </row>
    <row r="151" spans="1:10" x14ac:dyDescent="0.25">
      <c r="B151" t="s">
        <v>832</v>
      </c>
      <c r="C151" t="s">
        <v>674</v>
      </c>
      <c r="D151" s="37" t="s">
        <v>509</v>
      </c>
      <c r="E151">
        <v>559772191</v>
      </c>
      <c r="F151" s="43" t="s">
        <v>898</v>
      </c>
      <c r="G151" s="42">
        <v>4.5513000000000003E-7</v>
      </c>
      <c r="H151" s="5">
        <v>6.3418645369281306</v>
      </c>
      <c r="I151" s="24">
        <v>1.5022599999999999</v>
      </c>
      <c r="J151">
        <v>0.14677000000000001</v>
      </c>
    </row>
    <row r="152" spans="1:10" x14ac:dyDescent="0.25">
      <c r="B152" t="s">
        <v>832</v>
      </c>
      <c r="C152" t="s">
        <v>675</v>
      </c>
      <c r="D152" s="37" t="s">
        <v>509</v>
      </c>
      <c r="E152">
        <v>559996756</v>
      </c>
      <c r="F152" s="43" t="s">
        <v>896</v>
      </c>
      <c r="G152" s="42">
        <v>3.5420999999999999E-7</v>
      </c>
      <c r="H152" s="5">
        <v>6.4507391820405973</v>
      </c>
      <c r="I152" s="24">
        <v>1.5528500000000001</v>
      </c>
      <c r="J152">
        <v>0.15068999999999999</v>
      </c>
    </row>
    <row r="153" spans="1:10" x14ac:dyDescent="0.25">
      <c r="B153" t="s">
        <v>832</v>
      </c>
      <c r="C153" t="s">
        <v>676</v>
      </c>
      <c r="D153" s="37" t="s">
        <v>509</v>
      </c>
      <c r="E153">
        <v>560438722</v>
      </c>
      <c r="F153" s="43" t="s">
        <v>899</v>
      </c>
      <c r="G153" s="42">
        <v>1.1043E-6</v>
      </c>
      <c r="H153" s="5">
        <v>5.9569129278336712</v>
      </c>
      <c r="I153" s="24">
        <v>-1.4851000000000001</v>
      </c>
      <c r="J153">
        <v>0.13643</v>
      </c>
    </row>
    <row r="155" spans="1:10" x14ac:dyDescent="0.25">
      <c r="A155" s="40" t="s">
        <v>882</v>
      </c>
      <c r="B155" t="s">
        <v>832</v>
      </c>
      <c r="C155" t="s">
        <v>677</v>
      </c>
      <c r="D155" s="37" t="s">
        <v>509</v>
      </c>
      <c r="E155">
        <v>672440792</v>
      </c>
      <c r="F155" s="43" t="s">
        <v>898</v>
      </c>
      <c r="G155" s="42">
        <v>2.5563000000000002E-7</v>
      </c>
      <c r="H155" s="5">
        <v>6.5923881799740682</v>
      </c>
      <c r="I155" s="24">
        <v>-1.7089000000000001</v>
      </c>
      <c r="J155">
        <v>0.15537000000000001</v>
      </c>
    </row>
    <row r="156" spans="1:10" x14ac:dyDescent="0.25">
      <c r="B156" t="s">
        <v>832</v>
      </c>
      <c r="C156" t="s">
        <v>678</v>
      </c>
      <c r="D156" s="37" t="s">
        <v>509</v>
      </c>
      <c r="E156">
        <v>672594667</v>
      </c>
      <c r="F156" s="43" t="s">
        <v>897</v>
      </c>
      <c r="G156" s="42">
        <v>1.4335E-7</v>
      </c>
      <c r="H156" s="5">
        <v>6.843602302717497</v>
      </c>
      <c r="I156" s="24">
        <v>1.70512</v>
      </c>
      <c r="J156">
        <v>0.16075999999999999</v>
      </c>
    </row>
    <row r="157" spans="1:10" x14ac:dyDescent="0.25">
      <c r="B157" t="s">
        <v>345</v>
      </c>
      <c r="C157" t="s">
        <v>679</v>
      </c>
      <c r="D157" s="37" t="s">
        <v>509</v>
      </c>
      <c r="E157">
        <v>672594691</v>
      </c>
      <c r="F157" s="43" t="s">
        <v>896</v>
      </c>
      <c r="G157" s="42">
        <v>9.4537000000000006E-5</v>
      </c>
      <c r="H157" s="37">
        <v>4.0243981835448261</v>
      </c>
      <c r="I157" s="24">
        <v>3.7197900000000002</v>
      </c>
      <c r="J157">
        <v>8.2350000000000007E-2</v>
      </c>
    </row>
    <row r="158" spans="1:10" x14ac:dyDescent="0.25">
      <c r="B158" t="s">
        <v>832</v>
      </c>
      <c r="C158" t="s">
        <v>680</v>
      </c>
      <c r="D158" s="37" t="s">
        <v>509</v>
      </c>
      <c r="E158">
        <v>672953321</v>
      </c>
      <c r="F158" s="43" t="s">
        <v>896</v>
      </c>
      <c r="G158" s="42">
        <v>4.0422E-7</v>
      </c>
      <c r="H158" s="5">
        <v>6.3933822022636777</v>
      </c>
      <c r="I158" s="24">
        <v>1.6131500000000001</v>
      </c>
      <c r="J158">
        <v>0.14840999999999999</v>
      </c>
    </row>
    <row r="160" spans="1:10" x14ac:dyDescent="0.25">
      <c r="A160" s="40" t="s">
        <v>883</v>
      </c>
      <c r="B160" t="s">
        <v>832</v>
      </c>
      <c r="C160" t="s">
        <v>681</v>
      </c>
      <c r="D160" s="37" t="s">
        <v>509</v>
      </c>
      <c r="E160">
        <v>692633079</v>
      </c>
      <c r="F160" s="43" t="s">
        <v>898</v>
      </c>
      <c r="G160" s="42">
        <v>6.1541000000000003E-7</v>
      </c>
      <c r="H160" s="5">
        <v>6.2108354510369939</v>
      </c>
      <c r="I160" s="24">
        <v>-1.6820999999999999</v>
      </c>
      <c r="J160">
        <v>0.14402999999999999</v>
      </c>
    </row>
    <row r="161" spans="1:10" x14ac:dyDescent="0.25">
      <c r="B161" t="s">
        <v>832</v>
      </c>
      <c r="C161" t="s">
        <v>682</v>
      </c>
      <c r="D161" s="37" t="s">
        <v>509</v>
      </c>
      <c r="E161">
        <v>692634205</v>
      </c>
      <c r="F161" s="43" t="s">
        <v>898</v>
      </c>
      <c r="G161" s="42">
        <v>1.948E-7</v>
      </c>
      <c r="H161" s="5">
        <v>6.710411047457403</v>
      </c>
      <c r="I161" s="24">
        <v>-1.8741000000000001</v>
      </c>
      <c r="J161">
        <v>0.15690999999999999</v>
      </c>
    </row>
    <row r="162" spans="1:10" x14ac:dyDescent="0.25">
      <c r="B162" t="s">
        <v>832</v>
      </c>
      <c r="C162" t="s">
        <v>683</v>
      </c>
      <c r="D162" s="37" t="s">
        <v>509</v>
      </c>
      <c r="E162">
        <v>692635809</v>
      </c>
      <c r="F162" s="43" t="s">
        <v>898</v>
      </c>
      <c r="G162" s="42">
        <v>1.7646999999999999E-7</v>
      </c>
      <c r="H162" s="5">
        <v>6.7533291143092971</v>
      </c>
      <c r="I162" s="24">
        <v>-1.8869</v>
      </c>
      <c r="J162">
        <v>0.15811</v>
      </c>
    </row>
    <row r="164" spans="1:10" x14ac:dyDescent="0.25">
      <c r="A164" s="40" t="s">
        <v>884</v>
      </c>
      <c r="B164" t="s">
        <v>832</v>
      </c>
      <c r="C164" t="s">
        <v>684</v>
      </c>
      <c r="D164" s="37" t="s">
        <v>525</v>
      </c>
      <c r="E164">
        <v>6725144</v>
      </c>
      <c r="F164" s="43" t="s">
        <v>896</v>
      </c>
      <c r="G164" s="42">
        <v>2.5538E-7</v>
      </c>
      <c r="H164" s="5">
        <v>6.5928131173691797</v>
      </c>
      <c r="I164" s="24">
        <v>1.6218999999999999</v>
      </c>
      <c r="J164">
        <v>0.1545</v>
      </c>
    </row>
    <row r="165" spans="1:10" x14ac:dyDescent="0.25">
      <c r="B165" t="s">
        <v>832</v>
      </c>
      <c r="C165" t="s">
        <v>685</v>
      </c>
      <c r="D165" s="37" t="s">
        <v>525</v>
      </c>
      <c r="E165">
        <v>6728227</v>
      </c>
      <c r="F165" s="43" t="s">
        <v>896</v>
      </c>
      <c r="G165" s="42">
        <v>2.5483000000000001E-7</v>
      </c>
      <c r="H165" s="5">
        <v>6.5937494457734465</v>
      </c>
      <c r="I165" s="24">
        <v>1.59816</v>
      </c>
      <c r="J165">
        <v>0.15373999999999999</v>
      </c>
    </row>
    <row r="166" spans="1:10" x14ac:dyDescent="0.25">
      <c r="B166" t="s">
        <v>832</v>
      </c>
      <c r="C166" t="s">
        <v>686</v>
      </c>
      <c r="D166" s="37" t="s">
        <v>525</v>
      </c>
      <c r="E166">
        <v>6731113</v>
      </c>
      <c r="F166" s="43" t="s">
        <v>896</v>
      </c>
      <c r="G166" s="42">
        <v>2.2915000000000001E-7</v>
      </c>
      <c r="H166" s="5">
        <v>6.639880138419195</v>
      </c>
      <c r="I166" s="24">
        <v>1.60795</v>
      </c>
      <c r="J166">
        <v>0.15503</v>
      </c>
    </row>
    <row r="167" spans="1:10" x14ac:dyDescent="0.25">
      <c r="B167" t="s">
        <v>832</v>
      </c>
      <c r="C167" t="s">
        <v>687</v>
      </c>
      <c r="D167" s="37" t="s">
        <v>525</v>
      </c>
      <c r="E167">
        <v>6733470</v>
      </c>
      <c r="F167" s="43" t="s">
        <v>898</v>
      </c>
      <c r="G167" s="42">
        <v>1.7835999999999999E-7</v>
      </c>
      <c r="H167" s="5">
        <v>6.7487025363224307</v>
      </c>
      <c r="I167" s="24">
        <v>1.6574599999999999</v>
      </c>
      <c r="J167">
        <v>0.16058</v>
      </c>
    </row>
    <row r="169" spans="1:10" x14ac:dyDescent="0.25">
      <c r="A169" s="40" t="s">
        <v>893</v>
      </c>
      <c r="B169" t="s">
        <v>832</v>
      </c>
      <c r="C169" t="s">
        <v>688</v>
      </c>
      <c r="D169" s="37" t="s">
        <v>525</v>
      </c>
      <c r="E169">
        <v>15767429</v>
      </c>
      <c r="F169" s="43" t="s">
        <v>896</v>
      </c>
      <c r="G169" s="42">
        <v>2.5419000000000002E-6</v>
      </c>
      <c r="H169" s="5">
        <v>5.5948415388734549</v>
      </c>
      <c r="I169" s="24">
        <v>1.4341200000000001</v>
      </c>
      <c r="J169">
        <v>0.12728999999999999</v>
      </c>
    </row>
    <row r="170" spans="1:10" x14ac:dyDescent="0.25">
      <c r="A170" s="57" t="s">
        <v>869</v>
      </c>
      <c r="B170" t="s">
        <v>344</v>
      </c>
      <c r="C170" t="s">
        <v>689</v>
      </c>
      <c r="D170" s="37" t="s">
        <v>525</v>
      </c>
      <c r="E170">
        <v>16566150</v>
      </c>
      <c r="F170" s="43" t="s">
        <v>898</v>
      </c>
      <c r="G170" s="42">
        <v>1.1453E-5</v>
      </c>
      <c r="H170" s="37">
        <v>4.9410807392811149</v>
      </c>
      <c r="I170" s="24">
        <v>-3.5</v>
      </c>
      <c r="J170">
        <v>0.11494</v>
      </c>
    </row>
    <row r="171" spans="1:10" x14ac:dyDescent="0.25">
      <c r="A171" s="57"/>
      <c r="B171" t="s">
        <v>832</v>
      </c>
      <c r="C171" t="s">
        <v>689</v>
      </c>
      <c r="D171" s="37" t="s">
        <v>525</v>
      </c>
      <c r="E171">
        <v>16566150</v>
      </c>
      <c r="F171" s="43" t="s">
        <v>898</v>
      </c>
      <c r="G171" s="42">
        <v>1.0276999999999999E-6</v>
      </c>
      <c r="H171" s="5">
        <v>5.9881336434722758</v>
      </c>
      <c r="I171" s="24">
        <v>-1.4893000000000001</v>
      </c>
      <c r="J171">
        <v>0.1391</v>
      </c>
    </row>
    <row r="172" spans="1:10" x14ac:dyDescent="0.25">
      <c r="B172" t="s">
        <v>832</v>
      </c>
      <c r="C172" t="s">
        <v>690</v>
      </c>
      <c r="D172" s="37" t="s">
        <v>525</v>
      </c>
      <c r="E172">
        <v>16570355</v>
      </c>
      <c r="F172" s="43" t="s">
        <v>898</v>
      </c>
      <c r="G172" s="42">
        <v>1.8895000000000001E-6</v>
      </c>
      <c r="H172" s="5">
        <v>5.7236531037469662</v>
      </c>
      <c r="I172" s="24">
        <v>2.11531</v>
      </c>
      <c r="J172">
        <v>0.12984999999999999</v>
      </c>
    </row>
    <row r="173" spans="1:10" x14ac:dyDescent="0.25">
      <c r="A173" s="57" t="s">
        <v>869</v>
      </c>
      <c r="B173" t="s">
        <v>344</v>
      </c>
      <c r="C173" t="s">
        <v>691</v>
      </c>
      <c r="D173" s="37" t="s">
        <v>525</v>
      </c>
      <c r="E173">
        <v>16570608</v>
      </c>
      <c r="F173" s="43" t="s">
        <v>896</v>
      </c>
      <c r="G173" s="42">
        <v>1.7628000000000001E-5</v>
      </c>
      <c r="H173" s="37">
        <v>4.7537969581621189</v>
      </c>
      <c r="I173" s="24">
        <v>-3.4009</v>
      </c>
      <c r="J173">
        <v>0.10913</v>
      </c>
    </row>
    <row r="174" spans="1:10" x14ac:dyDescent="0.25">
      <c r="B174" t="s">
        <v>832</v>
      </c>
      <c r="C174" t="s">
        <v>691</v>
      </c>
      <c r="D174" s="37" t="s">
        <v>525</v>
      </c>
      <c r="E174">
        <v>16570608</v>
      </c>
      <c r="F174" s="43" t="s">
        <v>896</v>
      </c>
      <c r="G174" s="42">
        <v>1.8003999999999999E-6</v>
      </c>
      <c r="H174" s="5">
        <v>5.7446309957335586</v>
      </c>
      <c r="I174" s="24">
        <v>-1.4481999999999999</v>
      </c>
      <c r="J174">
        <v>0.13048000000000001</v>
      </c>
    </row>
    <row r="176" spans="1:10" x14ac:dyDescent="0.25">
      <c r="A176" s="40" t="s">
        <v>891</v>
      </c>
      <c r="B176" t="s">
        <v>832</v>
      </c>
      <c r="C176" t="s">
        <v>692</v>
      </c>
      <c r="D176" s="37" t="s">
        <v>525</v>
      </c>
      <c r="E176">
        <v>29212089</v>
      </c>
      <c r="F176" s="43" t="s">
        <v>898</v>
      </c>
      <c r="G176" s="42">
        <v>1.9278000000000001E-7</v>
      </c>
      <c r="H176" s="5">
        <v>6.7149380240648382</v>
      </c>
      <c r="I176" s="24">
        <v>-1.9568000000000001</v>
      </c>
      <c r="J176">
        <v>0.15826000000000001</v>
      </c>
    </row>
    <row r="177" spans="2:10" x14ac:dyDescent="0.25">
      <c r="B177" t="s">
        <v>832</v>
      </c>
      <c r="C177" t="s">
        <v>693</v>
      </c>
      <c r="D177" s="37" t="s">
        <v>525</v>
      </c>
      <c r="E177">
        <v>29229663</v>
      </c>
      <c r="F177" s="43" t="s">
        <v>896</v>
      </c>
      <c r="G177" s="42">
        <v>1.8258000000000001E-7</v>
      </c>
      <c r="H177" s="5">
        <v>6.7385467972581896</v>
      </c>
      <c r="I177" s="24">
        <v>-1.9665999999999999</v>
      </c>
      <c r="J177">
        <v>0.15776999999999999</v>
      </c>
    </row>
    <row r="178" spans="2:10" x14ac:dyDescent="0.25">
      <c r="B178" t="s">
        <v>832</v>
      </c>
      <c r="C178" t="s">
        <v>694</v>
      </c>
      <c r="D178" s="37" t="s">
        <v>525</v>
      </c>
      <c r="E178">
        <v>29558048</v>
      </c>
      <c r="F178" s="43" t="s">
        <v>896</v>
      </c>
      <c r="G178" s="42">
        <v>2.804E-7</v>
      </c>
      <c r="H178" s="5">
        <v>6.5522219907053794</v>
      </c>
      <c r="I178" s="24">
        <v>1.9055</v>
      </c>
      <c r="J178">
        <v>0.15259</v>
      </c>
    </row>
    <row r="179" spans="2:10" x14ac:dyDescent="0.25">
      <c r="B179" t="s">
        <v>832</v>
      </c>
      <c r="C179" t="s">
        <v>695</v>
      </c>
      <c r="D179" s="37" t="s">
        <v>525</v>
      </c>
      <c r="E179">
        <v>29559318</v>
      </c>
      <c r="F179" s="43" t="s">
        <v>896</v>
      </c>
      <c r="G179" s="42">
        <v>1.8399E-7</v>
      </c>
      <c r="H179" s="5">
        <v>6.7352057805928442</v>
      </c>
      <c r="I179" s="24">
        <v>-1.9664999999999999</v>
      </c>
      <c r="J179">
        <v>0.15776000000000001</v>
      </c>
    </row>
    <row r="180" spans="2:10" x14ac:dyDescent="0.25">
      <c r="B180" t="s">
        <v>832</v>
      </c>
      <c r="C180" t="s">
        <v>696</v>
      </c>
      <c r="D180" s="37" t="s">
        <v>525</v>
      </c>
      <c r="E180">
        <v>29559695</v>
      </c>
      <c r="F180" s="43" t="s">
        <v>899</v>
      </c>
      <c r="G180" s="42">
        <v>2.1294E-7</v>
      </c>
      <c r="H180" s="5">
        <v>6.6717427502687636</v>
      </c>
      <c r="I180" s="24">
        <v>-1.9459</v>
      </c>
      <c r="J180">
        <v>0.15593000000000001</v>
      </c>
    </row>
    <row r="181" spans="2:10" x14ac:dyDescent="0.25">
      <c r="B181" t="s">
        <v>832</v>
      </c>
      <c r="C181" t="s">
        <v>697</v>
      </c>
      <c r="D181" s="37" t="s">
        <v>525</v>
      </c>
      <c r="E181">
        <v>29610252</v>
      </c>
      <c r="F181" s="43" t="s">
        <v>898</v>
      </c>
      <c r="G181" s="42">
        <v>2.2984E-7</v>
      </c>
      <c r="H181" s="5">
        <v>6.6385743870161091</v>
      </c>
      <c r="I181" s="24">
        <v>1.94686</v>
      </c>
      <c r="J181">
        <v>0.15583</v>
      </c>
    </row>
    <row r="182" spans="2:10" x14ac:dyDescent="0.25">
      <c r="B182" t="s">
        <v>832</v>
      </c>
      <c r="C182" t="s">
        <v>698</v>
      </c>
      <c r="D182" s="37" t="s">
        <v>525</v>
      </c>
      <c r="E182">
        <v>29614497</v>
      </c>
      <c r="F182" s="43" t="s">
        <v>898</v>
      </c>
      <c r="G182" s="42">
        <v>2.1166999999999999E-7</v>
      </c>
      <c r="H182" s="5">
        <v>6.6743406901983588</v>
      </c>
      <c r="I182" s="24">
        <v>-1.9459</v>
      </c>
      <c r="J182">
        <v>0.15590999999999999</v>
      </c>
    </row>
    <row r="183" spans="2:10" x14ac:dyDescent="0.25">
      <c r="B183" t="s">
        <v>832</v>
      </c>
      <c r="C183" t="s">
        <v>699</v>
      </c>
      <c r="D183" s="37" t="s">
        <v>525</v>
      </c>
      <c r="E183">
        <v>29967284</v>
      </c>
      <c r="F183" s="43" t="s">
        <v>896</v>
      </c>
      <c r="G183" s="42">
        <v>1.8510999999999999E-7</v>
      </c>
      <c r="H183" s="5">
        <v>6.7325701191859952</v>
      </c>
      <c r="I183" s="24">
        <v>-1.9729000000000001</v>
      </c>
      <c r="J183">
        <v>0.15770000000000001</v>
      </c>
    </row>
    <row r="184" spans="2:10" x14ac:dyDescent="0.25">
      <c r="B184" t="s">
        <v>832</v>
      </c>
      <c r="C184" t="s">
        <v>700</v>
      </c>
      <c r="D184" s="37" t="s">
        <v>525</v>
      </c>
      <c r="E184">
        <v>30030924</v>
      </c>
      <c r="F184" s="43" t="s">
        <v>896</v>
      </c>
      <c r="G184" s="42">
        <v>2.1322E-7</v>
      </c>
      <c r="H184" s="5">
        <v>6.671172060985719</v>
      </c>
      <c r="I184" s="24">
        <v>-1.9459</v>
      </c>
      <c r="J184">
        <v>0.15590999999999999</v>
      </c>
    </row>
    <row r="185" spans="2:10" x14ac:dyDescent="0.25">
      <c r="B185" t="s">
        <v>832</v>
      </c>
      <c r="C185" t="s">
        <v>701</v>
      </c>
      <c r="D185" s="37" t="s">
        <v>525</v>
      </c>
      <c r="E185">
        <v>30190310</v>
      </c>
      <c r="F185" s="43" t="s">
        <v>896</v>
      </c>
      <c r="G185" s="42">
        <v>2.2343999999999999E-7</v>
      </c>
      <c r="H185" s="5">
        <v>6.6508390773070509</v>
      </c>
      <c r="I185" s="24">
        <v>-1.9504999999999999</v>
      </c>
      <c r="J185">
        <v>0.15586</v>
      </c>
    </row>
    <row r="186" spans="2:10" x14ac:dyDescent="0.25">
      <c r="B186" t="s">
        <v>832</v>
      </c>
      <c r="C186" t="s">
        <v>702</v>
      </c>
      <c r="D186" s="37" t="s">
        <v>525</v>
      </c>
      <c r="E186">
        <v>30190396</v>
      </c>
      <c r="F186" s="43" t="s">
        <v>896</v>
      </c>
      <c r="G186" s="42">
        <v>2.1166999999999999E-7</v>
      </c>
      <c r="H186" s="5">
        <v>6.6743406901983588</v>
      </c>
      <c r="I186" s="24">
        <v>-1.9459</v>
      </c>
      <c r="J186">
        <v>0.15590999999999999</v>
      </c>
    </row>
    <row r="187" spans="2:10" x14ac:dyDescent="0.25">
      <c r="B187" t="s">
        <v>832</v>
      </c>
      <c r="C187" t="s">
        <v>703</v>
      </c>
      <c r="D187" s="37" t="s">
        <v>525</v>
      </c>
      <c r="E187">
        <v>30464377</v>
      </c>
      <c r="F187" s="43" t="s">
        <v>896</v>
      </c>
      <c r="G187" s="42">
        <v>3.0011000000000001E-7</v>
      </c>
      <c r="H187" s="5">
        <v>6.5227195331574119</v>
      </c>
      <c r="I187" s="24">
        <v>1.8956900000000001</v>
      </c>
      <c r="J187">
        <v>0.1517</v>
      </c>
    </row>
    <row r="188" spans="2:10" x14ac:dyDescent="0.25">
      <c r="B188" t="s">
        <v>832</v>
      </c>
      <c r="C188" t="s">
        <v>704</v>
      </c>
      <c r="D188" s="37" t="s">
        <v>525</v>
      </c>
      <c r="E188">
        <v>30467090</v>
      </c>
      <c r="F188" s="43" t="s">
        <v>898</v>
      </c>
      <c r="G188" s="42">
        <v>1.5153000000000001E-7</v>
      </c>
      <c r="H188" s="5">
        <v>6.8195013767679882</v>
      </c>
      <c r="I188" s="24">
        <v>-1.9883</v>
      </c>
      <c r="J188">
        <v>0.16003000000000001</v>
      </c>
    </row>
    <row r="189" spans="2:10" x14ac:dyDescent="0.25">
      <c r="B189" t="s">
        <v>832</v>
      </c>
      <c r="C189" t="s">
        <v>705</v>
      </c>
      <c r="D189" s="37" t="s">
        <v>525</v>
      </c>
      <c r="E189">
        <v>30467785</v>
      </c>
      <c r="F189" s="43" t="s">
        <v>898</v>
      </c>
      <c r="G189" s="42">
        <v>1.7921E-7</v>
      </c>
      <c r="H189" s="5">
        <v>6.7466377601669318</v>
      </c>
      <c r="I189" s="24">
        <v>-1.9735</v>
      </c>
      <c r="J189">
        <v>0.1585</v>
      </c>
    </row>
    <row r="190" spans="2:10" x14ac:dyDescent="0.25">
      <c r="B190" t="s">
        <v>832</v>
      </c>
      <c r="C190" t="s">
        <v>706</v>
      </c>
      <c r="D190" s="37" t="s">
        <v>525</v>
      </c>
      <c r="E190">
        <v>31370822</v>
      </c>
      <c r="F190" s="43" t="s">
        <v>898</v>
      </c>
      <c r="G190" s="42">
        <v>3.0801000000000002E-7</v>
      </c>
      <c r="H190" s="5">
        <v>6.5114351832582624</v>
      </c>
      <c r="I190" s="24">
        <v>1.8989799999999999</v>
      </c>
      <c r="J190">
        <v>0.15148</v>
      </c>
    </row>
    <row r="191" spans="2:10" x14ac:dyDescent="0.25">
      <c r="B191" t="s">
        <v>832</v>
      </c>
      <c r="C191" t="s">
        <v>707</v>
      </c>
      <c r="D191" s="37" t="s">
        <v>525</v>
      </c>
      <c r="E191">
        <v>31383015</v>
      </c>
      <c r="F191" s="43" t="s">
        <v>896</v>
      </c>
      <c r="G191" s="42">
        <v>3.0036000000000002E-7</v>
      </c>
      <c r="H191" s="5">
        <v>6.522357904344152</v>
      </c>
      <c r="I191" s="24">
        <v>1.8960900000000001</v>
      </c>
      <c r="J191">
        <v>0.15185999999999999</v>
      </c>
    </row>
    <row r="192" spans="2:10" x14ac:dyDescent="0.25">
      <c r="B192" t="s">
        <v>832</v>
      </c>
      <c r="C192" t="s">
        <v>708</v>
      </c>
      <c r="D192" s="37" t="s">
        <v>525</v>
      </c>
      <c r="E192">
        <v>32658102</v>
      </c>
      <c r="F192" s="43" t="s">
        <v>898</v>
      </c>
      <c r="G192" s="42">
        <v>5.1725000000000002E-8</v>
      </c>
      <c r="H192" s="5">
        <v>7.2862995006622278</v>
      </c>
      <c r="I192" s="24">
        <v>-2.2261000000000002</v>
      </c>
      <c r="J192">
        <v>0.17759</v>
      </c>
    </row>
    <row r="193" spans="2:10" x14ac:dyDescent="0.25">
      <c r="B193" t="s">
        <v>832</v>
      </c>
      <c r="C193" t="s">
        <v>709</v>
      </c>
      <c r="D193" s="37" t="s">
        <v>525</v>
      </c>
      <c r="E193">
        <v>32658962</v>
      </c>
      <c r="F193" s="43" t="s">
        <v>897</v>
      </c>
      <c r="G193" s="42">
        <v>6.0990999999999993E-8</v>
      </c>
      <c r="H193" s="5">
        <v>7.2147342459516679</v>
      </c>
      <c r="I193" s="24">
        <v>-2.1798000000000002</v>
      </c>
      <c r="J193">
        <v>0.17129</v>
      </c>
    </row>
    <row r="194" spans="2:10" x14ac:dyDescent="0.25">
      <c r="B194" t="s">
        <v>832</v>
      </c>
      <c r="C194" t="s">
        <v>710</v>
      </c>
      <c r="D194" s="37" t="s">
        <v>525</v>
      </c>
      <c r="E194">
        <v>32660608</v>
      </c>
      <c r="F194" s="43" t="s">
        <v>898</v>
      </c>
      <c r="G194" s="42">
        <v>7.3497E-8</v>
      </c>
      <c r="H194" s="5">
        <v>7.1337303875829603</v>
      </c>
      <c r="I194" s="24">
        <v>2.1546599999999998</v>
      </c>
      <c r="J194">
        <v>0.16889000000000001</v>
      </c>
    </row>
    <row r="195" spans="2:10" x14ac:dyDescent="0.25">
      <c r="B195" t="s">
        <v>832</v>
      </c>
      <c r="C195" t="s">
        <v>711</v>
      </c>
      <c r="D195" s="37" t="s">
        <v>525</v>
      </c>
      <c r="E195">
        <v>32660841</v>
      </c>
      <c r="F195" s="43" t="s">
        <v>898</v>
      </c>
      <c r="G195" s="42">
        <v>1.0244999999999999E-7</v>
      </c>
      <c r="H195" s="5">
        <v>6.9894880372627863</v>
      </c>
      <c r="I195" s="24">
        <v>2.1048100000000001</v>
      </c>
      <c r="J195">
        <v>0.16491</v>
      </c>
    </row>
    <row r="196" spans="2:10" x14ac:dyDescent="0.25">
      <c r="B196" t="s">
        <v>832</v>
      </c>
      <c r="C196" t="s">
        <v>712</v>
      </c>
      <c r="D196" s="37" t="s">
        <v>525</v>
      </c>
      <c r="E196">
        <v>32662434</v>
      </c>
      <c r="F196" s="43" t="s">
        <v>896</v>
      </c>
      <c r="G196" s="42">
        <v>6.0292999999999996E-8</v>
      </c>
      <c r="H196" s="5">
        <v>7.219733106397852</v>
      </c>
      <c r="I196" s="24">
        <v>-2.1711999999999998</v>
      </c>
      <c r="J196">
        <v>0.17133999999999999</v>
      </c>
    </row>
    <row r="197" spans="2:10" x14ac:dyDescent="0.25">
      <c r="B197" t="s">
        <v>832</v>
      </c>
      <c r="C197" t="s">
        <v>713</v>
      </c>
      <c r="D197" s="37" t="s">
        <v>525</v>
      </c>
      <c r="E197">
        <v>32743859</v>
      </c>
      <c r="F197" s="43" t="s">
        <v>898</v>
      </c>
      <c r="G197" s="42">
        <v>5.1899E-8</v>
      </c>
      <c r="H197" s="5">
        <v>7.2848410101412515</v>
      </c>
      <c r="I197" s="24">
        <v>2.1772399999999998</v>
      </c>
      <c r="J197">
        <v>0.18473999999999999</v>
      </c>
    </row>
    <row r="198" spans="2:10" x14ac:dyDescent="0.25">
      <c r="B198" t="s">
        <v>832</v>
      </c>
      <c r="C198" t="s">
        <v>714</v>
      </c>
      <c r="D198" s="37" t="s">
        <v>525</v>
      </c>
      <c r="E198">
        <v>32793302</v>
      </c>
      <c r="F198" s="43" t="s">
        <v>898</v>
      </c>
      <c r="G198" s="42">
        <v>2.3829999999999999E-8</v>
      </c>
      <c r="H198" s="5">
        <v>7.6228759576535436</v>
      </c>
      <c r="I198" s="24">
        <v>-2.2023000000000001</v>
      </c>
      <c r="J198">
        <v>0.18268000000000001</v>
      </c>
    </row>
    <row r="199" spans="2:10" x14ac:dyDescent="0.25">
      <c r="B199" t="s">
        <v>832</v>
      </c>
      <c r="C199" t="s">
        <v>715</v>
      </c>
      <c r="D199" s="37" t="s">
        <v>525</v>
      </c>
      <c r="E199">
        <v>32794703</v>
      </c>
      <c r="F199" s="43" t="s">
        <v>898</v>
      </c>
      <c r="G199" s="42">
        <v>2.4226000000000001E-8</v>
      </c>
      <c r="H199" s="5">
        <v>7.6157182871144151</v>
      </c>
      <c r="I199" s="24">
        <v>-2.2103999999999999</v>
      </c>
      <c r="J199">
        <v>0.1827</v>
      </c>
    </row>
    <row r="200" spans="2:10" x14ac:dyDescent="0.25">
      <c r="B200" t="s">
        <v>832</v>
      </c>
      <c r="C200" t="s">
        <v>716</v>
      </c>
      <c r="D200" s="37" t="s">
        <v>525</v>
      </c>
      <c r="E200">
        <v>33001139</v>
      </c>
      <c r="F200" s="43" t="s">
        <v>898</v>
      </c>
      <c r="G200" s="42">
        <v>3.6516000000000001E-8</v>
      </c>
      <c r="H200" s="5">
        <v>7.4375168015942084</v>
      </c>
      <c r="I200" s="24">
        <v>2.1410300000000002</v>
      </c>
      <c r="J200">
        <v>0.17738999999999999</v>
      </c>
    </row>
    <row r="201" spans="2:10" x14ac:dyDescent="0.25">
      <c r="B201" t="s">
        <v>832</v>
      </c>
      <c r="C201" t="s">
        <v>717</v>
      </c>
      <c r="D201" s="37" t="s">
        <v>525</v>
      </c>
      <c r="E201">
        <v>33584630</v>
      </c>
      <c r="F201" s="43" t="s">
        <v>898</v>
      </c>
      <c r="G201" s="42">
        <v>5.2877999999999999E-8</v>
      </c>
      <c r="H201" s="5">
        <v>7.2767249794942366</v>
      </c>
      <c r="I201" s="24">
        <v>-2.1331000000000002</v>
      </c>
      <c r="J201">
        <v>0.17282</v>
      </c>
    </row>
    <row r="202" spans="2:10" x14ac:dyDescent="0.25">
      <c r="B202" t="s">
        <v>832</v>
      </c>
      <c r="C202" t="s">
        <v>718</v>
      </c>
      <c r="D202" s="37" t="s">
        <v>525</v>
      </c>
      <c r="E202">
        <v>33954693</v>
      </c>
      <c r="F202" s="43" t="s">
        <v>898</v>
      </c>
      <c r="G202" s="42">
        <v>7.4212000000000003E-8</v>
      </c>
      <c r="H202" s="5">
        <v>7.1295258640954948</v>
      </c>
      <c r="I202" s="24">
        <v>2.0840000000000001</v>
      </c>
      <c r="J202">
        <v>0.16875000000000001</v>
      </c>
    </row>
    <row r="203" spans="2:10" x14ac:dyDescent="0.25">
      <c r="B203" t="s">
        <v>832</v>
      </c>
      <c r="C203" t="s">
        <v>719</v>
      </c>
      <c r="D203" s="37" t="s">
        <v>525</v>
      </c>
      <c r="E203">
        <v>33957213</v>
      </c>
      <c r="F203" s="43" t="s">
        <v>898</v>
      </c>
      <c r="G203" s="42">
        <v>7.9742E-8</v>
      </c>
      <c r="H203" s="5">
        <v>7.0983128760466965</v>
      </c>
      <c r="I203" s="24">
        <v>2.0733999999999999</v>
      </c>
      <c r="J203">
        <v>0.16778000000000001</v>
      </c>
    </row>
    <row r="204" spans="2:10" x14ac:dyDescent="0.25">
      <c r="B204" t="s">
        <v>832</v>
      </c>
      <c r="C204" t="s">
        <v>720</v>
      </c>
      <c r="D204" s="37" t="s">
        <v>525</v>
      </c>
      <c r="E204">
        <v>34303140</v>
      </c>
      <c r="F204" s="43" t="s">
        <v>896</v>
      </c>
      <c r="G204" s="42">
        <v>7.3703999999999996E-8</v>
      </c>
      <c r="H204" s="5">
        <v>7.1325089418453249</v>
      </c>
      <c r="I204" s="24">
        <v>2.0835699999999999</v>
      </c>
      <c r="J204">
        <v>0.16875000000000001</v>
      </c>
    </row>
    <row r="205" spans="2:10" x14ac:dyDescent="0.25">
      <c r="B205" t="s">
        <v>832</v>
      </c>
      <c r="C205" t="s">
        <v>721</v>
      </c>
      <c r="D205" s="37" t="s">
        <v>525</v>
      </c>
      <c r="E205">
        <v>34677937</v>
      </c>
      <c r="F205" s="43" t="s">
        <v>898</v>
      </c>
      <c r="G205" s="42">
        <v>7.0533E-8</v>
      </c>
      <c r="H205" s="5">
        <v>7.1516076437927527</v>
      </c>
      <c r="I205" s="24">
        <v>2.09605</v>
      </c>
      <c r="J205">
        <v>0.16952</v>
      </c>
    </row>
    <row r="206" spans="2:10" x14ac:dyDescent="0.25">
      <c r="B206" t="s">
        <v>832</v>
      </c>
      <c r="C206" t="s">
        <v>722</v>
      </c>
      <c r="D206" s="37" t="s">
        <v>525</v>
      </c>
      <c r="E206">
        <v>34972843</v>
      </c>
      <c r="F206" s="43" t="s">
        <v>896</v>
      </c>
      <c r="G206" s="42">
        <v>5.3009000000000002E-8</v>
      </c>
      <c r="H206" s="5">
        <v>7.2756503885405666</v>
      </c>
      <c r="I206" s="24">
        <v>-2.1337000000000002</v>
      </c>
      <c r="J206">
        <v>0.1729</v>
      </c>
    </row>
    <row r="207" spans="2:10" x14ac:dyDescent="0.25">
      <c r="B207" t="s">
        <v>832</v>
      </c>
      <c r="C207" t="s">
        <v>723</v>
      </c>
      <c r="D207" s="37" t="s">
        <v>525</v>
      </c>
      <c r="E207">
        <v>34974669</v>
      </c>
      <c r="F207" s="45" t="s">
        <v>896</v>
      </c>
      <c r="G207" s="42">
        <v>2.9620000000000002E-7</v>
      </c>
      <c r="H207" s="5">
        <v>6.5284149458148102</v>
      </c>
      <c r="I207" s="24">
        <v>2.4355199999999999</v>
      </c>
      <c r="J207">
        <v>0.17804</v>
      </c>
    </row>
    <row r="208" spans="2:10" x14ac:dyDescent="0.25">
      <c r="B208" t="s">
        <v>832</v>
      </c>
      <c r="C208" t="s">
        <v>724</v>
      </c>
      <c r="D208" s="37" t="s">
        <v>525</v>
      </c>
      <c r="E208">
        <v>34981818</v>
      </c>
      <c r="F208" s="43" t="s">
        <v>898</v>
      </c>
      <c r="G208" s="42">
        <v>5.3311E-8</v>
      </c>
      <c r="H208" s="5">
        <v>7.2731831709657762</v>
      </c>
      <c r="I208" s="24">
        <v>-2.1333000000000002</v>
      </c>
      <c r="J208">
        <v>0.17280999999999999</v>
      </c>
    </row>
    <row r="209" spans="1:10" x14ac:dyDescent="0.25">
      <c r="B209" t="s">
        <v>832</v>
      </c>
      <c r="C209" t="s">
        <v>725</v>
      </c>
      <c r="D209" s="37" t="s">
        <v>525</v>
      </c>
      <c r="E209">
        <v>34982335</v>
      </c>
      <c r="F209" s="43" t="s">
        <v>896</v>
      </c>
      <c r="G209" s="42">
        <v>5.3769999999999998E-8</v>
      </c>
      <c r="H209" s="5">
        <v>7.2694599635228805</v>
      </c>
      <c r="I209" s="24">
        <v>-2.1343000000000001</v>
      </c>
      <c r="J209">
        <v>0.17272000000000001</v>
      </c>
    </row>
    <row r="210" spans="1:10" x14ac:dyDescent="0.25">
      <c r="B210" t="s">
        <v>832</v>
      </c>
      <c r="C210" t="s">
        <v>726</v>
      </c>
      <c r="D210" s="37" t="s">
        <v>525</v>
      </c>
      <c r="E210">
        <v>35633625</v>
      </c>
      <c r="F210" s="43" t="s">
        <v>897</v>
      </c>
      <c r="G210" s="42">
        <v>3.6453E-7</v>
      </c>
      <c r="H210" s="5">
        <v>6.4382667244150857</v>
      </c>
      <c r="I210" s="24">
        <v>-2.2683</v>
      </c>
      <c r="J210">
        <v>0.14935999999999999</v>
      </c>
    </row>
    <row r="211" spans="1:10" x14ac:dyDescent="0.25">
      <c r="B211" t="s">
        <v>832</v>
      </c>
      <c r="C211" t="s">
        <v>727</v>
      </c>
      <c r="D211" s="37" t="s">
        <v>525</v>
      </c>
      <c r="E211">
        <v>35637026</v>
      </c>
      <c r="F211" s="43" t="s">
        <v>898</v>
      </c>
      <c r="G211" s="42">
        <v>5.3371999999999999E-7</v>
      </c>
      <c r="H211" s="5">
        <v>6.2726865226472395</v>
      </c>
      <c r="I211" s="24">
        <v>2.2117300000000002</v>
      </c>
      <c r="J211">
        <v>0.14488999999999999</v>
      </c>
    </row>
    <row r="212" spans="1:10" x14ac:dyDescent="0.25">
      <c r="B212" t="s">
        <v>832</v>
      </c>
      <c r="C212" t="s">
        <v>728</v>
      </c>
      <c r="D212" s="37" t="s">
        <v>525</v>
      </c>
      <c r="E212">
        <v>35637126</v>
      </c>
      <c r="F212" s="43" t="s">
        <v>898</v>
      </c>
      <c r="G212" s="42">
        <v>3.6453E-7</v>
      </c>
      <c r="H212" s="5">
        <v>6.4382667244150857</v>
      </c>
      <c r="I212" s="24">
        <v>-2.2683</v>
      </c>
      <c r="J212">
        <v>0.14935999999999999</v>
      </c>
    </row>
    <row r="213" spans="1:10" x14ac:dyDescent="0.25">
      <c r="B213" t="s">
        <v>832</v>
      </c>
      <c r="C213" t="s">
        <v>729</v>
      </c>
      <c r="D213" s="37" t="s">
        <v>525</v>
      </c>
      <c r="E213">
        <v>36686429</v>
      </c>
      <c r="F213" s="43" t="s">
        <v>898</v>
      </c>
      <c r="G213" s="42">
        <v>5.3440000000000002E-7</v>
      </c>
      <c r="H213" s="5">
        <v>6.2721335505325104</v>
      </c>
      <c r="I213" s="24">
        <v>-2.1998000000000002</v>
      </c>
      <c r="J213">
        <v>0.14479</v>
      </c>
    </row>
    <row r="215" spans="1:10" x14ac:dyDescent="0.25">
      <c r="A215" s="57" t="s">
        <v>868</v>
      </c>
      <c r="B215" t="s">
        <v>344</v>
      </c>
      <c r="C215" t="s">
        <v>730</v>
      </c>
      <c r="D215" s="37" t="s">
        <v>525</v>
      </c>
      <c r="E215">
        <v>77532890</v>
      </c>
      <c r="F215" s="43" t="s">
        <v>896</v>
      </c>
      <c r="G215" s="42">
        <v>1.5598000000000001E-6</v>
      </c>
      <c r="H215" s="5">
        <v>5.8069310839947272</v>
      </c>
      <c r="I215" s="24">
        <v>4.2445500000000003</v>
      </c>
      <c r="J215">
        <v>0.13866999999999999</v>
      </c>
    </row>
    <row r="216" spans="1:10" x14ac:dyDescent="0.25">
      <c r="B216" t="s">
        <v>345</v>
      </c>
      <c r="C216" t="s">
        <v>730</v>
      </c>
      <c r="D216" s="37" t="s">
        <v>525</v>
      </c>
      <c r="E216">
        <v>77532890</v>
      </c>
      <c r="F216" s="43" t="s">
        <v>896</v>
      </c>
      <c r="G216" s="42">
        <v>2.0632000000000002E-5</v>
      </c>
      <c r="H216" s="37">
        <v>4.6854586708701191</v>
      </c>
      <c r="I216" s="24">
        <v>3.8151199999999998</v>
      </c>
      <c r="J216">
        <v>9.9260000000000001E-2</v>
      </c>
    </row>
    <row r="217" spans="1:10" x14ac:dyDescent="0.25">
      <c r="B217" t="s">
        <v>832</v>
      </c>
      <c r="C217" t="s">
        <v>730</v>
      </c>
      <c r="D217" s="37" t="s">
        <v>525</v>
      </c>
      <c r="E217">
        <v>77532890</v>
      </c>
      <c r="F217" s="43" t="s">
        <v>896</v>
      </c>
      <c r="G217" s="42">
        <v>1.9504E-6</v>
      </c>
      <c r="H217" s="5">
        <v>5.7098763117256937</v>
      </c>
      <c r="I217" s="24">
        <v>1.55661</v>
      </c>
      <c r="J217">
        <v>0.13034999999999999</v>
      </c>
    </row>
    <row r="219" spans="1:10" x14ac:dyDescent="0.25">
      <c r="A219" s="57" t="s">
        <v>868</v>
      </c>
      <c r="B219" t="s">
        <v>344</v>
      </c>
      <c r="C219" t="s">
        <v>731</v>
      </c>
      <c r="D219" s="37" t="s">
        <v>525</v>
      </c>
      <c r="E219">
        <v>100766008</v>
      </c>
      <c r="F219" s="43" t="s">
        <v>896</v>
      </c>
      <c r="G219" s="42">
        <v>1.4435E-8</v>
      </c>
      <c r="H219" s="5">
        <v>7.8405832117832608</v>
      </c>
      <c r="I219" s="24">
        <v>4.7803000000000004</v>
      </c>
      <c r="J219">
        <v>0.19961000000000001</v>
      </c>
    </row>
    <row r="220" spans="1:10" x14ac:dyDescent="0.25">
      <c r="B220" t="s">
        <v>832</v>
      </c>
      <c r="C220" t="s">
        <v>731</v>
      </c>
      <c r="D220" s="37" t="s">
        <v>525</v>
      </c>
      <c r="E220">
        <v>100766008</v>
      </c>
      <c r="F220" s="43" t="s">
        <v>896</v>
      </c>
      <c r="G220" s="42">
        <v>6.3376000000000001E-6</v>
      </c>
      <c r="H220" s="5">
        <v>5.198075174939782</v>
      </c>
      <c r="I220" s="24">
        <v>1.3710800000000001</v>
      </c>
      <c r="J220">
        <v>0.11694</v>
      </c>
    </row>
    <row r="221" spans="1:10" x14ac:dyDescent="0.25">
      <c r="A221" s="57" t="s">
        <v>868</v>
      </c>
      <c r="B221" t="s">
        <v>344</v>
      </c>
      <c r="C221" t="s">
        <v>732</v>
      </c>
      <c r="D221" s="37" t="s">
        <v>525</v>
      </c>
      <c r="E221">
        <v>100804152</v>
      </c>
      <c r="F221" s="43" t="s">
        <v>896</v>
      </c>
      <c r="G221" s="42">
        <v>2.2353E-6</v>
      </c>
      <c r="H221" s="5">
        <v>5.6506641818827523</v>
      </c>
      <c r="I221" s="24">
        <v>4.0896100000000004</v>
      </c>
      <c r="J221">
        <v>0.13441</v>
      </c>
    </row>
    <row r="222" spans="1:10" x14ac:dyDescent="0.25">
      <c r="B222" t="s">
        <v>832</v>
      </c>
      <c r="C222" t="s">
        <v>732</v>
      </c>
      <c r="D222" s="37" t="s">
        <v>525</v>
      </c>
      <c r="E222">
        <v>100804152</v>
      </c>
      <c r="F222" s="43" t="s">
        <v>896</v>
      </c>
      <c r="G222" s="42">
        <v>2.7016E-5</v>
      </c>
      <c r="H222" s="37">
        <v>4.5683789523726448</v>
      </c>
      <c r="I222" s="24">
        <v>1.30335</v>
      </c>
      <c r="J222">
        <v>9.9440000000000001E-2</v>
      </c>
    </row>
    <row r="224" spans="1:10" x14ac:dyDescent="0.25">
      <c r="A224" s="40" t="s">
        <v>892</v>
      </c>
      <c r="B224" t="s">
        <v>832</v>
      </c>
      <c r="C224" t="s">
        <v>733</v>
      </c>
      <c r="D224" s="37" t="s">
        <v>525</v>
      </c>
      <c r="E224">
        <v>584944829</v>
      </c>
      <c r="F224" s="43" t="s">
        <v>898</v>
      </c>
      <c r="G224" s="42">
        <v>1.1671E-6</v>
      </c>
      <c r="H224" s="5">
        <v>5.9328919309404347</v>
      </c>
      <c r="I224" s="24">
        <v>1.4602599999999999</v>
      </c>
      <c r="J224">
        <v>0.13697999999999999</v>
      </c>
    </row>
    <row r="225" spans="1:10" x14ac:dyDescent="0.25">
      <c r="B225" t="s">
        <v>832</v>
      </c>
      <c r="C225" t="s">
        <v>734</v>
      </c>
      <c r="D225" s="37" t="s">
        <v>525</v>
      </c>
      <c r="E225">
        <v>584950981</v>
      </c>
      <c r="F225" s="43" t="s">
        <v>898</v>
      </c>
      <c r="G225" s="42">
        <v>9.5660000000000008E-7</v>
      </c>
      <c r="H225" s="5">
        <v>6.019269623464055</v>
      </c>
      <c r="I225" s="24">
        <v>1.47509</v>
      </c>
      <c r="J225">
        <v>0.13900999999999999</v>
      </c>
    </row>
    <row r="226" spans="1:10" x14ac:dyDescent="0.25">
      <c r="B226" t="s">
        <v>832</v>
      </c>
      <c r="C226" t="s">
        <v>735</v>
      </c>
      <c r="D226" s="37" t="s">
        <v>525</v>
      </c>
      <c r="E226">
        <v>585068492</v>
      </c>
      <c r="F226" s="43" t="s">
        <v>896</v>
      </c>
      <c r="G226" s="42">
        <v>1.9746000000000001E-6</v>
      </c>
      <c r="H226" s="5">
        <v>5.7045208673219827</v>
      </c>
      <c r="I226" s="24">
        <v>1.4310499999999999</v>
      </c>
      <c r="J226">
        <v>0.13059999999999999</v>
      </c>
    </row>
    <row r="227" spans="1:10" x14ac:dyDescent="0.25">
      <c r="B227" t="s">
        <v>832</v>
      </c>
      <c r="C227" t="s">
        <v>736</v>
      </c>
      <c r="D227" s="37" t="s">
        <v>525</v>
      </c>
      <c r="E227">
        <v>585199159</v>
      </c>
      <c r="F227" s="43" t="s">
        <v>896</v>
      </c>
      <c r="G227" s="42">
        <v>5.4596999999999996E-7</v>
      </c>
      <c r="H227" s="5">
        <v>6.2628312202850163</v>
      </c>
      <c r="I227" s="24">
        <v>1.7542500000000001</v>
      </c>
      <c r="J227">
        <v>0.14473</v>
      </c>
    </row>
    <row r="228" spans="1:10" x14ac:dyDescent="0.25">
      <c r="B228" t="s">
        <v>832</v>
      </c>
      <c r="C228" t="s">
        <v>737</v>
      </c>
      <c r="D228" s="37" t="s">
        <v>525</v>
      </c>
      <c r="E228">
        <v>586102229</v>
      </c>
      <c r="F228" s="43" t="s">
        <v>898</v>
      </c>
      <c r="G228" s="42">
        <v>7.7763999999999994E-8</v>
      </c>
      <c r="H228" s="5">
        <v>7.1092214084052303</v>
      </c>
      <c r="I228" s="24">
        <v>-1.8371</v>
      </c>
      <c r="J228">
        <v>0.16841999999999999</v>
      </c>
    </row>
    <row r="230" spans="1:10" x14ac:dyDescent="0.25">
      <c r="A230" s="40" t="s">
        <v>890</v>
      </c>
      <c r="B230" t="s">
        <v>832</v>
      </c>
      <c r="C230" t="s">
        <v>738</v>
      </c>
      <c r="D230" s="37" t="s">
        <v>525</v>
      </c>
      <c r="E230">
        <v>609426471</v>
      </c>
      <c r="F230" s="43" t="s">
        <v>896</v>
      </c>
      <c r="G230" s="42">
        <v>4.0332E-8</v>
      </c>
      <c r="H230" s="5">
        <v>7.3943502414828979</v>
      </c>
      <c r="I230" s="24">
        <v>1.73472</v>
      </c>
      <c r="J230">
        <v>0.17931</v>
      </c>
    </row>
    <row r="231" spans="1:10" x14ac:dyDescent="0.25">
      <c r="B231" t="s">
        <v>832</v>
      </c>
      <c r="C231" t="s">
        <v>739</v>
      </c>
      <c r="D231" s="37" t="s">
        <v>525</v>
      </c>
      <c r="E231">
        <v>609449359</v>
      </c>
      <c r="F231" s="43" t="s">
        <v>896</v>
      </c>
      <c r="G231" s="42">
        <v>1.0118999999999999E-7</v>
      </c>
      <c r="H231" s="5">
        <v>6.994862404091136</v>
      </c>
      <c r="I231" s="24">
        <v>1.67397</v>
      </c>
      <c r="J231">
        <v>0.16585</v>
      </c>
    </row>
    <row r="232" spans="1:10" x14ac:dyDescent="0.25">
      <c r="B232" t="s">
        <v>832</v>
      </c>
      <c r="C232" t="s">
        <v>740</v>
      </c>
      <c r="D232" s="37" t="s">
        <v>525</v>
      </c>
      <c r="E232">
        <v>609453768</v>
      </c>
      <c r="F232" s="43" t="s">
        <v>896</v>
      </c>
      <c r="G232" s="42">
        <v>3.4899E-8</v>
      </c>
      <c r="H232" s="5">
        <v>7.4571870171870671</v>
      </c>
      <c r="I232" s="24">
        <v>-1.7349000000000001</v>
      </c>
      <c r="J232">
        <v>0.17806</v>
      </c>
    </row>
    <row r="233" spans="1:10" x14ac:dyDescent="0.25">
      <c r="A233" s="57"/>
      <c r="B233" t="s">
        <v>832</v>
      </c>
      <c r="C233" t="s">
        <v>741</v>
      </c>
      <c r="D233" s="37" t="s">
        <v>525</v>
      </c>
      <c r="E233">
        <v>610311157</v>
      </c>
      <c r="F233" s="43" t="s">
        <v>897</v>
      </c>
      <c r="G233" s="42">
        <v>3.0819E-8</v>
      </c>
      <c r="H233" s="5">
        <v>7.5111814571661952</v>
      </c>
      <c r="I233" s="24">
        <v>-1.7264999999999999</v>
      </c>
      <c r="J233">
        <v>0.17959</v>
      </c>
    </row>
    <row r="234" spans="1:10" x14ac:dyDescent="0.25">
      <c r="B234" t="s">
        <v>832</v>
      </c>
      <c r="C234" t="s">
        <v>742</v>
      </c>
      <c r="D234" s="37" t="s">
        <v>525</v>
      </c>
      <c r="E234">
        <v>610800922</v>
      </c>
      <c r="F234" s="43" t="s">
        <v>898</v>
      </c>
      <c r="G234" s="42">
        <v>3.5770000000000002E-8</v>
      </c>
      <c r="H234" s="5">
        <v>7.4464810598510303</v>
      </c>
      <c r="I234" s="24">
        <v>1.7691699999999999</v>
      </c>
      <c r="J234">
        <v>0.17776</v>
      </c>
    </row>
    <row r="235" spans="1:10" x14ac:dyDescent="0.25">
      <c r="B235" t="s">
        <v>832</v>
      </c>
      <c r="C235" t="s">
        <v>743</v>
      </c>
      <c r="D235" s="37" t="s">
        <v>525</v>
      </c>
      <c r="E235">
        <v>611485959</v>
      </c>
      <c r="F235" s="43" t="s">
        <v>896</v>
      </c>
      <c r="G235" s="42">
        <v>8.3374000000000006E-9</v>
      </c>
      <c r="H235" s="5">
        <v>8.0789693620359504</v>
      </c>
      <c r="I235" s="24">
        <v>1.9817899999999999</v>
      </c>
      <c r="J235">
        <v>0.19683999999999999</v>
      </c>
    </row>
    <row r="236" spans="1:10" x14ac:dyDescent="0.25">
      <c r="B236" t="s">
        <v>832</v>
      </c>
      <c r="C236" t="s">
        <v>744</v>
      </c>
      <c r="D236" s="37" t="s">
        <v>525</v>
      </c>
      <c r="E236">
        <v>611486383</v>
      </c>
      <c r="F236" s="43" t="s">
        <v>898</v>
      </c>
      <c r="G236" s="42">
        <v>7.8722000000000002E-9</v>
      </c>
      <c r="H236" s="5">
        <v>8.1039038808123589</v>
      </c>
      <c r="I236" s="24">
        <v>2.0219</v>
      </c>
      <c r="J236">
        <v>0.19897000000000001</v>
      </c>
    </row>
    <row r="237" spans="1:10" x14ac:dyDescent="0.25">
      <c r="B237" t="s">
        <v>832</v>
      </c>
      <c r="C237" t="s">
        <v>745</v>
      </c>
      <c r="D237" s="37" t="s">
        <v>525</v>
      </c>
      <c r="E237">
        <v>611487043</v>
      </c>
      <c r="F237" s="43" t="s">
        <v>896</v>
      </c>
      <c r="G237" s="42">
        <v>9.9704999999999998E-9</v>
      </c>
      <c r="H237" s="5">
        <v>8.0012830621701774</v>
      </c>
      <c r="I237" s="24">
        <v>1.9699199999999999</v>
      </c>
      <c r="J237">
        <v>0.19375999999999999</v>
      </c>
    </row>
    <row r="238" spans="1:10" x14ac:dyDescent="0.25">
      <c r="B238" t="s">
        <v>832</v>
      </c>
      <c r="C238" t="s">
        <v>746</v>
      </c>
      <c r="D238" s="37" t="s">
        <v>525</v>
      </c>
      <c r="E238">
        <v>611487998</v>
      </c>
      <c r="F238" s="43" t="s">
        <v>898</v>
      </c>
      <c r="G238" s="42">
        <v>1.7393E-9</v>
      </c>
      <c r="H238" s="5">
        <v>8.7596255030417662</v>
      </c>
      <c r="I238" s="24">
        <v>-2.0836999999999999</v>
      </c>
      <c r="J238">
        <v>0.21578</v>
      </c>
    </row>
    <row r="239" spans="1:10" x14ac:dyDescent="0.25">
      <c r="B239" t="s">
        <v>832</v>
      </c>
      <c r="C239" t="s">
        <v>747</v>
      </c>
      <c r="D239" s="37" t="s">
        <v>525</v>
      </c>
      <c r="E239">
        <v>611491408</v>
      </c>
      <c r="F239" s="43" t="s">
        <v>898</v>
      </c>
      <c r="G239" s="42">
        <v>1.7262999999999999E-9</v>
      </c>
      <c r="H239" s="5">
        <v>8.7628837294649422</v>
      </c>
      <c r="I239" s="24">
        <v>-2.0853000000000002</v>
      </c>
      <c r="J239">
        <v>0.21601999999999999</v>
      </c>
    </row>
    <row r="240" spans="1:10" x14ac:dyDescent="0.25">
      <c r="B240" t="s">
        <v>832</v>
      </c>
      <c r="C240" t="s">
        <v>748</v>
      </c>
      <c r="D240" s="37" t="s">
        <v>525</v>
      </c>
      <c r="E240">
        <v>611858446</v>
      </c>
      <c r="F240" s="43" t="s">
        <v>898</v>
      </c>
      <c r="G240" s="42">
        <v>4.5023999999999997E-9</v>
      </c>
      <c r="H240" s="5">
        <v>8.3465559242453491</v>
      </c>
      <c r="I240" s="24">
        <v>-2.0194000000000001</v>
      </c>
      <c r="J240">
        <v>0.20485</v>
      </c>
    </row>
    <row r="242" spans="1:10" x14ac:dyDescent="0.25">
      <c r="A242" s="57" t="s">
        <v>868</v>
      </c>
      <c r="B242" t="s">
        <v>344</v>
      </c>
      <c r="C242" t="s">
        <v>749</v>
      </c>
      <c r="D242" s="37" t="s">
        <v>537</v>
      </c>
      <c r="E242">
        <v>159699808</v>
      </c>
      <c r="F242" s="43" t="s">
        <v>898</v>
      </c>
      <c r="G242" s="42">
        <v>1.4465E-6</v>
      </c>
      <c r="H242" s="5">
        <v>5.8396815620159979</v>
      </c>
      <c r="I242" s="24">
        <v>-4.2446999999999999</v>
      </c>
      <c r="J242">
        <v>0.13936000000000001</v>
      </c>
    </row>
    <row r="243" spans="1:10" x14ac:dyDescent="0.25">
      <c r="B243" t="s">
        <v>832</v>
      </c>
      <c r="C243" t="s">
        <v>749</v>
      </c>
      <c r="D243" s="37" t="s">
        <v>537</v>
      </c>
      <c r="E243">
        <v>159699808</v>
      </c>
      <c r="F243" s="43" t="s">
        <v>898</v>
      </c>
      <c r="G243" s="42">
        <v>3.078E-5</v>
      </c>
      <c r="H243" s="37">
        <v>4.5117313845045404</v>
      </c>
      <c r="I243" s="24">
        <v>-1.3122</v>
      </c>
      <c r="J243">
        <v>9.7790000000000002E-2</v>
      </c>
    </row>
    <row r="245" spans="1:10" x14ac:dyDescent="0.25">
      <c r="A245" s="40" t="s">
        <v>889</v>
      </c>
      <c r="B245" t="s">
        <v>832</v>
      </c>
      <c r="C245" t="s">
        <v>750</v>
      </c>
      <c r="D245" s="37" t="s">
        <v>537</v>
      </c>
      <c r="E245">
        <v>288418660</v>
      </c>
      <c r="F245" s="43" t="s">
        <v>898</v>
      </c>
      <c r="G245" s="42">
        <v>2.7779000000000001E-6</v>
      </c>
      <c r="H245" s="5">
        <v>5.5562833922304682</v>
      </c>
      <c r="I245" s="24">
        <v>1.47441</v>
      </c>
      <c r="J245">
        <v>0.12561</v>
      </c>
    </row>
    <row r="246" spans="1:10" x14ac:dyDescent="0.25">
      <c r="B246" t="s">
        <v>832</v>
      </c>
      <c r="C246" t="s">
        <v>751</v>
      </c>
      <c r="D246" s="37" t="s">
        <v>537</v>
      </c>
      <c r="E246">
        <v>288786006</v>
      </c>
      <c r="F246" s="43" t="s">
        <v>898</v>
      </c>
      <c r="G246" s="42">
        <v>1.9524000000000001E-6</v>
      </c>
      <c r="H246" s="5">
        <v>5.7094312010155166</v>
      </c>
      <c r="I246" s="24">
        <v>-1.4974000000000001</v>
      </c>
      <c r="J246">
        <v>0.12978000000000001</v>
      </c>
    </row>
    <row r="247" spans="1:10" x14ac:dyDescent="0.25">
      <c r="B247" t="s">
        <v>832</v>
      </c>
      <c r="C247" t="s">
        <v>752</v>
      </c>
      <c r="D247" s="37" t="s">
        <v>537</v>
      </c>
      <c r="E247">
        <v>288795022</v>
      </c>
      <c r="F247" s="43" t="s">
        <v>896</v>
      </c>
      <c r="G247" s="42">
        <v>2.4362000000000001E-6</v>
      </c>
      <c r="H247" s="5">
        <v>5.6132870611414036</v>
      </c>
      <c r="I247" s="24">
        <v>-1.4887999999999999</v>
      </c>
      <c r="J247">
        <v>0.12734000000000001</v>
      </c>
    </row>
    <row r="248" spans="1:10" x14ac:dyDescent="0.25">
      <c r="B248" t="s">
        <v>832</v>
      </c>
      <c r="C248" t="s">
        <v>753</v>
      </c>
      <c r="D248" s="37" t="s">
        <v>537</v>
      </c>
      <c r="E248">
        <v>289686179</v>
      </c>
      <c r="F248" s="43" t="s">
        <v>898</v>
      </c>
      <c r="G248" s="42">
        <v>2.7779000000000001E-6</v>
      </c>
      <c r="H248" s="5">
        <v>5.5562833922304682</v>
      </c>
      <c r="I248" s="24">
        <v>1.47441</v>
      </c>
      <c r="J248">
        <v>0.12561</v>
      </c>
    </row>
    <row r="250" spans="1:10" x14ac:dyDescent="0.25">
      <c r="A250" s="40" t="s">
        <v>888</v>
      </c>
      <c r="B250" t="s">
        <v>832</v>
      </c>
      <c r="C250" t="s">
        <v>754</v>
      </c>
      <c r="D250" s="37" t="s">
        <v>537</v>
      </c>
      <c r="E250">
        <v>309748820</v>
      </c>
      <c r="F250" s="43" t="s">
        <v>898</v>
      </c>
      <c r="G250" s="42">
        <v>2.6726E-6</v>
      </c>
      <c r="H250" s="5">
        <v>5.573066035928095</v>
      </c>
      <c r="I250" s="24">
        <v>1.47255</v>
      </c>
      <c r="J250">
        <v>0.12611</v>
      </c>
    </row>
    <row r="251" spans="1:10" x14ac:dyDescent="0.25">
      <c r="B251" t="s">
        <v>832</v>
      </c>
      <c r="C251" t="s">
        <v>755</v>
      </c>
      <c r="D251" s="37" t="s">
        <v>537</v>
      </c>
      <c r="E251">
        <v>309775134</v>
      </c>
      <c r="F251" s="43" t="s">
        <v>898</v>
      </c>
      <c r="G251" s="42">
        <v>1.7724E-6</v>
      </c>
      <c r="H251" s="5">
        <v>5.7514382586404258</v>
      </c>
      <c r="I251" s="24">
        <v>-1.5441</v>
      </c>
      <c r="J251">
        <v>0.13102</v>
      </c>
    </row>
    <row r="252" spans="1:10" x14ac:dyDescent="0.25">
      <c r="B252" t="s">
        <v>832</v>
      </c>
      <c r="C252" t="s">
        <v>756</v>
      </c>
      <c r="D252" s="37" t="s">
        <v>537</v>
      </c>
      <c r="E252">
        <v>309782899</v>
      </c>
      <c r="F252" s="43" t="s">
        <v>898</v>
      </c>
      <c r="G252" s="42">
        <v>2.0534000000000001E-6</v>
      </c>
      <c r="H252" s="5">
        <v>5.6875264423139438</v>
      </c>
      <c r="I252" s="24">
        <v>-1.5246999999999999</v>
      </c>
      <c r="J252">
        <v>0.12909000000000001</v>
      </c>
    </row>
    <row r="253" spans="1:10" x14ac:dyDescent="0.25">
      <c r="B253" t="s">
        <v>832</v>
      </c>
      <c r="C253" t="s">
        <v>757</v>
      </c>
      <c r="D253" s="37" t="s">
        <v>537</v>
      </c>
      <c r="E253">
        <v>311204877</v>
      </c>
      <c r="F253" s="43" t="s">
        <v>896</v>
      </c>
      <c r="G253" s="42">
        <v>2.6139999999999999E-6</v>
      </c>
      <c r="H253" s="5">
        <v>5.5826944167554746</v>
      </c>
      <c r="I253" s="24">
        <v>1.48491</v>
      </c>
      <c r="J253">
        <v>0.12684999999999999</v>
      </c>
    </row>
    <row r="255" spans="1:10" x14ac:dyDescent="0.25">
      <c r="A255" s="40" t="s">
        <v>887</v>
      </c>
      <c r="B255" t="s">
        <v>832</v>
      </c>
      <c r="C255" t="s">
        <v>758</v>
      </c>
      <c r="D255" s="37" t="s">
        <v>537</v>
      </c>
      <c r="E255">
        <v>417231132</v>
      </c>
      <c r="F255" s="43" t="s">
        <v>896</v>
      </c>
      <c r="G255" s="42">
        <v>2.3811E-6</v>
      </c>
      <c r="H255" s="5">
        <v>5.6232223649747022</v>
      </c>
      <c r="I255" s="24">
        <v>-1.5121</v>
      </c>
      <c r="J255">
        <v>0.12714</v>
      </c>
    </row>
    <row r="256" spans="1:10" x14ac:dyDescent="0.25">
      <c r="B256" t="s">
        <v>832</v>
      </c>
      <c r="C256" t="s">
        <v>759</v>
      </c>
      <c r="D256" s="37" t="s">
        <v>537</v>
      </c>
      <c r="E256">
        <v>418319995</v>
      </c>
      <c r="F256" s="43" t="s">
        <v>898</v>
      </c>
      <c r="G256" s="42">
        <v>2.4200999999999999E-6</v>
      </c>
      <c r="H256" s="5">
        <v>5.6161666883373735</v>
      </c>
      <c r="I256" s="24">
        <v>-1.5245</v>
      </c>
      <c r="J256">
        <v>0.12784999999999999</v>
      </c>
    </row>
    <row r="257" spans="1:10" x14ac:dyDescent="0.25">
      <c r="B257" t="s">
        <v>832</v>
      </c>
      <c r="C257" t="s">
        <v>760</v>
      </c>
      <c r="D257" s="37" t="s">
        <v>537</v>
      </c>
      <c r="E257">
        <v>419771793</v>
      </c>
      <c r="F257" s="43" t="s">
        <v>897</v>
      </c>
      <c r="G257" s="42">
        <v>2.0439E-6</v>
      </c>
      <c r="H257" s="5">
        <v>5.6895403563409399</v>
      </c>
      <c r="I257" s="24">
        <v>1.4940800000000001</v>
      </c>
      <c r="J257">
        <v>0.12948000000000001</v>
      </c>
    </row>
    <row r="259" spans="1:10" x14ac:dyDescent="0.25">
      <c r="A259" s="40" t="s">
        <v>886</v>
      </c>
      <c r="B259" t="s">
        <v>832</v>
      </c>
      <c r="C259" t="s">
        <v>761</v>
      </c>
      <c r="D259" s="37" t="s">
        <v>537</v>
      </c>
      <c r="E259">
        <v>705284589</v>
      </c>
      <c r="F259" s="43" t="s">
        <v>899</v>
      </c>
      <c r="G259" s="42">
        <v>3.8007999999999999E-8</v>
      </c>
      <c r="H259" s="5">
        <v>7.4201249825888507</v>
      </c>
      <c r="I259" s="24">
        <v>1.74495</v>
      </c>
      <c r="J259">
        <v>0.17857999999999999</v>
      </c>
    </row>
    <row r="260" spans="1:10" x14ac:dyDescent="0.25">
      <c r="B260" t="s">
        <v>832</v>
      </c>
      <c r="C260" t="s">
        <v>762</v>
      </c>
      <c r="D260" s="37" t="s">
        <v>537</v>
      </c>
      <c r="E260">
        <v>705315053</v>
      </c>
      <c r="F260" s="43" t="s">
        <v>896</v>
      </c>
      <c r="G260" s="42">
        <v>7.1846999999999995E-8</v>
      </c>
      <c r="H260" s="5">
        <v>7.1435913612896238</v>
      </c>
      <c r="I260" s="24">
        <v>-1.6935</v>
      </c>
      <c r="J260">
        <v>0.17002</v>
      </c>
    </row>
    <row r="261" spans="1:10" x14ac:dyDescent="0.25">
      <c r="B261" t="s">
        <v>832</v>
      </c>
      <c r="C261" t="s">
        <v>763</v>
      </c>
      <c r="D261" s="37" t="s">
        <v>537</v>
      </c>
      <c r="E261">
        <v>705383910</v>
      </c>
      <c r="F261" s="43" t="s">
        <v>896</v>
      </c>
      <c r="G261" s="42">
        <v>3.1412999999999998E-8</v>
      </c>
      <c r="H261" s="5">
        <v>7.5028905856890526</v>
      </c>
      <c r="I261" s="24">
        <v>-1.7461</v>
      </c>
      <c r="J261">
        <v>0.17935000000000001</v>
      </c>
    </row>
    <row r="263" spans="1:10" x14ac:dyDescent="0.25">
      <c r="A263" s="40" t="s">
        <v>885</v>
      </c>
      <c r="B263" t="s">
        <v>832</v>
      </c>
      <c r="C263" t="s">
        <v>765</v>
      </c>
      <c r="D263" s="37" t="s">
        <v>764</v>
      </c>
      <c r="E263">
        <v>462537013</v>
      </c>
      <c r="F263" s="43" t="s">
        <v>896</v>
      </c>
      <c r="G263" s="42">
        <v>1.2734E-7</v>
      </c>
      <c r="H263" s="5">
        <v>6.8950351544721773</v>
      </c>
      <c r="I263" s="24">
        <v>1.6548400000000001</v>
      </c>
      <c r="J263">
        <v>0.16216</v>
      </c>
    </row>
    <row r="264" spans="1:10" x14ac:dyDescent="0.25">
      <c r="B264" t="s">
        <v>832</v>
      </c>
      <c r="C264" t="s">
        <v>766</v>
      </c>
      <c r="D264" s="37" t="s">
        <v>764</v>
      </c>
      <c r="E264">
        <v>462604752</v>
      </c>
      <c r="F264" s="43" t="s">
        <v>898</v>
      </c>
      <c r="G264" s="42">
        <v>1.3430999999999999E-7</v>
      </c>
      <c r="H264" s="5">
        <v>6.8718916508968926</v>
      </c>
      <c r="I264" s="24">
        <v>1.6490400000000001</v>
      </c>
      <c r="J264">
        <v>0.16142000000000001</v>
      </c>
    </row>
    <row r="265" spans="1:10" x14ac:dyDescent="0.25">
      <c r="B265" t="s">
        <v>832</v>
      </c>
      <c r="C265" t="s">
        <v>767</v>
      </c>
      <c r="D265" s="37" t="s">
        <v>764</v>
      </c>
      <c r="E265">
        <v>462604888</v>
      </c>
      <c r="F265" s="43" t="s">
        <v>897</v>
      </c>
      <c r="G265" s="42">
        <v>4.9928000000000002E-8</v>
      </c>
      <c r="H265" s="5">
        <v>7.3016558304271735</v>
      </c>
      <c r="I265" s="24">
        <v>-1.7117</v>
      </c>
      <c r="J265">
        <v>0.17366000000000001</v>
      </c>
    </row>
    <row r="266" spans="1:10" x14ac:dyDescent="0.25">
      <c r="B266" t="s">
        <v>832</v>
      </c>
      <c r="C266" t="s">
        <v>768</v>
      </c>
      <c r="D266" s="37" t="s">
        <v>764</v>
      </c>
      <c r="E266">
        <v>462605069</v>
      </c>
      <c r="F266" s="43" t="s">
        <v>896</v>
      </c>
      <c r="G266" s="42">
        <v>1.3430999999999999E-7</v>
      </c>
      <c r="H266" s="5">
        <v>6.8718916508968926</v>
      </c>
      <c r="I266" s="24">
        <v>1.6490400000000001</v>
      </c>
      <c r="J266">
        <v>0.16142000000000001</v>
      </c>
    </row>
    <row r="267" spans="1:10" x14ac:dyDescent="0.25">
      <c r="B267" t="s">
        <v>832</v>
      </c>
      <c r="C267" t="s">
        <v>769</v>
      </c>
      <c r="D267" s="37" t="s">
        <v>764</v>
      </c>
      <c r="E267">
        <v>462605847</v>
      </c>
      <c r="F267" s="43" t="s">
        <v>896</v>
      </c>
      <c r="G267" s="42">
        <v>1.3197999999999999E-7</v>
      </c>
      <c r="H267" s="5">
        <v>6.8794918759738959</v>
      </c>
      <c r="I267" s="24">
        <v>1.6533</v>
      </c>
      <c r="J267">
        <v>0.16189000000000001</v>
      </c>
    </row>
    <row r="268" spans="1:10" x14ac:dyDescent="0.25">
      <c r="B268" t="s">
        <v>832</v>
      </c>
      <c r="C268" t="s">
        <v>770</v>
      </c>
      <c r="D268" s="37" t="s">
        <v>764</v>
      </c>
      <c r="E268">
        <v>462630016</v>
      </c>
      <c r="F268" s="43" t="s">
        <v>902</v>
      </c>
      <c r="G268" s="42">
        <v>1.5924999999999999E-8</v>
      </c>
      <c r="H268" s="5">
        <v>7.7979205589926117</v>
      </c>
      <c r="I268" s="24">
        <v>-1.7996000000000001</v>
      </c>
      <c r="J268">
        <v>0.18978999999999999</v>
      </c>
    </row>
    <row r="269" spans="1:10" x14ac:dyDescent="0.25">
      <c r="B269" t="s">
        <v>832</v>
      </c>
      <c r="C269" t="s">
        <v>771</v>
      </c>
      <c r="D269" s="37" t="s">
        <v>764</v>
      </c>
      <c r="E269">
        <v>462632061</v>
      </c>
      <c r="F269" s="43" t="s">
        <v>897</v>
      </c>
      <c r="G269" s="42">
        <v>2.2268000000000001E-8</v>
      </c>
      <c r="H269" s="5">
        <v>7.6523187873650995</v>
      </c>
      <c r="I269" s="24">
        <v>-1.7695000000000001</v>
      </c>
      <c r="J269">
        <v>0.18482000000000001</v>
      </c>
    </row>
    <row r="270" spans="1:10" x14ac:dyDescent="0.25">
      <c r="B270" t="s">
        <v>832</v>
      </c>
      <c r="C270" t="s">
        <v>772</v>
      </c>
      <c r="D270" s="37" t="s">
        <v>764</v>
      </c>
      <c r="E270">
        <v>462632115</v>
      </c>
      <c r="F270" s="43" t="s">
        <v>898</v>
      </c>
      <c r="G270" s="42">
        <v>1.2734E-7</v>
      </c>
      <c r="H270" s="5">
        <v>6.8950351544721773</v>
      </c>
      <c r="I270" s="24">
        <v>1.6548400000000001</v>
      </c>
      <c r="J270">
        <v>0.16216</v>
      </c>
    </row>
    <row r="271" spans="1:10" x14ac:dyDescent="0.25">
      <c r="B271" t="s">
        <v>832</v>
      </c>
      <c r="C271" t="s">
        <v>773</v>
      </c>
      <c r="D271" s="37" t="s">
        <v>764</v>
      </c>
      <c r="E271">
        <v>462705134</v>
      </c>
      <c r="F271" s="43" t="s">
        <v>896</v>
      </c>
      <c r="G271" s="42">
        <v>1.3978E-7</v>
      </c>
      <c r="H271" s="5">
        <v>6.8545549638621948</v>
      </c>
      <c r="I271" s="24">
        <v>1.6481300000000001</v>
      </c>
      <c r="J271">
        <v>0.16106999999999999</v>
      </c>
    </row>
    <row r="272" spans="1:10" x14ac:dyDescent="0.25">
      <c r="B272" t="s">
        <v>832</v>
      </c>
      <c r="C272" t="s">
        <v>774</v>
      </c>
      <c r="D272" s="37" t="s">
        <v>764</v>
      </c>
      <c r="E272">
        <v>462840299</v>
      </c>
      <c r="F272" s="43" t="s">
        <v>896</v>
      </c>
      <c r="G272" s="42">
        <v>1.7182999999999999E-8</v>
      </c>
      <c r="H272" s="5">
        <v>7.7649010099050608</v>
      </c>
      <c r="I272" s="24">
        <v>2.0002499999999999</v>
      </c>
      <c r="J272">
        <v>0.18795999999999999</v>
      </c>
    </row>
    <row r="273" spans="2:10" x14ac:dyDescent="0.25">
      <c r="B273" t="s">
        <v>832</v>
      </c>
      <c r="C273" t="s">
        <v>775</v>
      </c>
      <c r="D273" s="37" t="s">
        <v>764</v>
      </c>
      <c r="E273">
        <v>463068701</v>
      </c>
      <c r="F273" s="43" t="s">
        <v>897</v>
      </c>
      <c r="G273" s="42">
        <v>6.9427000000000004E-8</v>
      </c>
      <c r="H273" s="5">
        <v>7.1584716005737024</v>
      </c>
      <c r="I273" s="24">
        <v>1.7039200000000001</v>
      </c>
      <c r="J273">
        <v>0.17241999999999999</v>
      </c>
    </row>
    <row r="274" spans="2:10" x14ac:dyDescent="0.25">
      <c r="B274" t="s">
        <v>832</v>
      </c>
      <c r="C274" t="s">
        <v>776</v>
      </c>
      <c r="D274" s="37" t="s">
        <v>764</v>
      </c>
      <c r="E274">
        <v>463224127</v>
      </c>
      <c r="F274" s="43" t="s">
        <v>899</v>
      </c>
      <c r="G274" s="42">
        <v>1.3262999999999999E-7</v>
      </c>
      <c r="H274" s="5">
        <v>6.8773582303744636</v>
      </c>
      <c r="I274" s="24">
        <v>1.65405</v>
      </c>
      <c r="J274">
        <v>0.1618</v>
      </c>
    </row>
    <row r="275" spans="2:10" x14ac:dyDescent="0.25">
      <c r="B275" t="s">
        <v>832</v>
      </c>
      <c r="C275" t="s">
        <v>777</v>
      </c>
      <c r="D275" s="37" t="s">
        <v>764</v>
      </c>
      <c r="E275">
        <v>463224348</v>
      </c>
      <c r="F275" s="43" t="s">
        <v>899</v>
      </c>
      <c r="G275" s="42">
        <v>2.5886999999999999E-8</v>
      </c>
      <c r="H275" s="5">
        <v>7.5869182762911711</v>
      </c>
      <c r="I275" s="24">
        <v>1.7684200000000001</v>
      </c>
      <c r="J275">
        <v>0.18312999999999999</v>
      </c>
    </row>
    <row r="276" spans="2:10" x14ac:dyDescent="0.25">
      <c r="B276" t="s">
        <v>832</v>
      </c>
      <c r="C276" t="s">
        <v>778</v>
      </c>
      <c r="D276" s="37" t="s">
        <v>764</v>
      </c>
      <c r="E276">
        <v>463447084</v>
      </c>
      <c r="F276" s="43" t="s">
        <v>896</v>
      </c>
      <c r="G276" s="42">
        <v>1.2734E-7</v>
      </c>
      <c r="H276" s="5">
        <v>6.8950351544721773</v>
      </c>
      <c r="I276" s="24">
        <v>1.6548400000000001</v>
      </c>
      <c r="J276">
        <v>0.16216</v>
      </c>
    </row>
    <row r="277" spans="2:10" x14ac:dyDescent="0.25">
      <c r="B277" t="s">
        <v>832</v>
      </c>
      <c r="C277" t="s">
        <v>779</v>
      </c>
      <c r="D277" s="37" t="s">
        <v>764</v>
      </c>
      <c r="E277">
        <v>463715376</v>
      </c>
      <c r="F277" s="43" t="s">
        <v>898</v>
      </c>
      <c r="G277" s="42">
        <v>1.4394999999999999E-7</v>
      </c>
      <c r="H277" s="5">
        <v>6.8417883307858993</v>
      </c>
      <c r="I277" s="24">
        <v>1.6389199999999999</v>
      </c>
      <c r="J277">
        <v>0.16139000000000001</v>
      </c>
    </row>
    <row r="278" spans="2:10" x14ac:dyDescent="0.25">
      <c r="B278" t="s">
        <v>832</v>
      </c>
      <c r="C278" t="s">
        <v>780</v>
      </c>
      <c r="D278" s="37" t="s">
        <v>764</v>
      </c>
      <c r="E278">
        <v>463719665</v>
      </c>
      <c r="F278" s="43" t="s">
        <v>896</v>
      </c>
      <c r="G278" s="42">
        <v>1.7281E-7</v>
      </c>
      <c r="H278" s="5">
        <v>6.7624311298018016</v>
      </c>
      <c r="I278" s="24">
        <v>1.6230800000000001</v>
      </c>
      <c r="J278">
        <v>0.15912999999999999</v>
      </c>
    </row>
    <row r="279" spans="2:10" x14ac:dyDescent="0.25">
      <c r="B279" t="s">
        <v>832</v>
      </c>
      <c r="C279" t="s">
        <v>781</v>
      </c>
      <c r="D279" s="37" t="s">
        <v>764</v>
      </c>
      <c r="E279">
        <v>463743278</v>
      </c>
      <c r="F279" s="43" t="s">
        <v>896</v>
      </c>
      <c r="G279" s="42">
        <v>1.8787E-7</v>
      </c>
      <c r="H279" s="5">
        <v>6.7261425646288817</v>
      </c>
      <c r="I279" s="24">
        <v>1.6167400000000001</v>
      </c>
      <c r="J279">
        <v>0.15734999999999999</v>
      </c>
    </row>
    <row r="280" spans="2:10" x14ac:dyDescent="0.25">
      <c r="B280" t="s">
        <v>832</v>
      </c>
      <c r="C280" t="s">
        <v>782</v>
      </c>
      <c r="D280" s="37" t="s">
        <v>764</v>
      </c>
      <c r="E280">
        <v>464010753</v>
      </c>
      <c r="F280" s="43" t="s">
        <v>896</v>
      </c>
      <c r="G280" s="42">
        <v>3.6190000000000002E-8</v>
      </c>
      <c r="H280" s="5">
        <v>7.4414114168918006</v>
      </c>
      <c r="I280" s="24">
        <v>1.77071</v>
      </c>
      <c r="J280">
        <v>0.17771000000000001</v>
      </c>
    </row>
    <row r="281" spans="2:10" x14ac:dyDescent="0.25">
      <c r="B281" t="s">
        <v>832</v>
      </c>
      <c r="C281" t="s">
        <v>783</v>
      </c>
      <c r="D281" s="37" t="s">
        <v>764</v>
      </c>
      <c r="E281">
        <v>464496448</v>
      </c>
      <c r="F281" s="43" t="s">
        <v>901</v>
      </c>
      <c r="G281" s="42">
        <v>9.7941000000000003E-9</v>
      </c>
      <c r="H281" s="5">
        <v>8.0090354660492196</v>
      </c>
      <c r="I281" s="24">
        <v>1.8701000000000001</v>
      </c>
      <c r="J281">
        <v>0.19671</v>
      </c>
    </row>
    <row r="282" spans="2:10" x14ac:dyDescent="0.25">
      <c r="B282" t="s">
        <v>832</v>
      </c>
      <c r="C282" t="s">
        <v>784</v>
      </c>
      <c r="D282" s="37" t="s">
        <v>764</v>
      </c>
      <c r="E282">
        <v>464649488</v>
      </c>
      <c r="F282" s="43" t="s">
        <v>896</v>
      </c>
      <c r="G282" s="42">
        <v>9.7399999999999999E-9</v>
      </c>
      <c r="H282" s="5">
        <v>8.0114410431213852</v>
      </c>
      <c r="I282" s="24">
        <v>1.86039</v>
      </c>
      <c r="J282">
        <v>0.19519</v>
      </c>
    </row>
    <row r="283" spans="2:10" x14ac:dyDescent="0.25">
      <c r="B283" t="s">
        <v>832</v>
      </c>
      <c r="C283" t="s">
        <v>785</v>
      </c>
      <c r="D283" s="37" t="s">
        <v>764</v>
      </c>
      <c r="E283">
        <v>464694288</v>
      </c>
      <c r="F283" s="43" t="s">
        <v>898</v>
      </c>
      <c r="G283" s="42">
        <v>3.5351999999999998E-8</v>
      </c>
      <c r="H283" s="5">
        <v>7.4515860114457633</v>
      </c>
      <c r="I283" s="24">
        <v>1.78217</v>
      </c>
      <c r="J283">
        <v>0.17779</v>
      </c>
    </row>
    <row r="284" spans="2:10" x14ac:dyDescent="0.25">
      <c r="B284" t="s">
        <v>832</v>
      </c>
      <c r="C284" t="s">
        <v>786</v>
      </c>
      <c r="D284" s="37" t="s">
        <v>764</v>
      </c>
      <c r="E284">
        <v>464719735</v>
      </c>
      <c r="F284" s="43" t="s">
        <v>896</v>
      </c>
      <c r="G284" s="42">
        <v>8.9373999999999993E-9</v>
      </c>
      <c r="H284" s="5">
        <v>8.048788804457006</v>
      </c>
      <c r="I284" s="24">
        <v>-1.8966000000000001</v>
      </c>
      <c r="J284">
        <v>0.20516000000000001</v>
      </c>
    </row>
    <row r="285" spans="2:10" x14ac:dyDescent="0.25">
      <c r="B285" t="s">
        <v>832</v>
      </c>
      <c r="C285" t="s">
        <v>787</v>
      </c>
      <c r="D285" s="37" t="s">
        <v>764</v>
      </c>
      <c r="E285">
        <v>464729920</v>
      </c>
      <c r="F285" s="43" t="s">
        <v>898</v>
      </c>
      <c r="G285" s="42">
        <v>3.5351999999999998E-8</v>
      </c>
      <c r="H285" s="5">
        <v>7.4515860114457633</v>
      </c>
      <c r="I285" s="24">
        <v>1.78217</v>
      </c>
      <c r="J285">
        <v>0.17779</v>
      </c>
    </row>
    <row r="286" spans="2:10" x14ac:dyDescent="0.25">
      <c r="B286" t="s">
        <v>832</v>
      </c>
      <c r="C286" t="s">
        <v>788</v>
      </c>
      <c r="D286" s="37" t="s">
        <v>764</v>
      </c>
      <c r="E286">
        <v>464739680</v>
      </c>
      <c r="F286" s="43" t="s">
        <v>898</v>
      </c>
      <c r="G286" s="42">
        <v>5.0972000000000001E-9</v>
      </c>
      <c r="H286" s="5">
        <v>8.2926683255652431</v>
      </c>
      <c r="I286" s="24">
        <v>-1.8957999999999999</v>
      </c>
      <c r="J286">
        <v>0.20218</v>
      </c>
    </row>
    <row r="287" spans="2:10" x14ac:dyDescent="0.25">
      <c r="B287" t="s">
        <v>832</v>
      </c>
      <c r="C287" t="s">
        <v>789</v>
      </c>
      <c r="D287" s="37" t="s">
        <v>764</v>
      </c>
      <c r="E287">
        <v>464749330</v>
      </c>
      <c r="F287" s="43" t="s">
        <v>896</v>
      </c>
      <c r="G287" s="42">
        <v>9.6028000000000008E-9</v>
      </c>
      <c r="H287" s="5">
        <v>8.0176021162055466</v>
      </c>
      <c r="I287" s="24">
        <v>1.96973</v>
      </c>
      <c r="J287">
        <v>0.19405</v>
      </c>
    </row>
    <row r="288" spans="2:10" x14ac:dyDescent="0.25">
      <c r="B288" t="s">
        <v>832</v>
      </c>
      <c r="C288" t="s">
        <v>790</v>
      </c>
      <c r="D288" s="37" t="s">
        <v>764</v>
      </c>
      <c r="E288">
        <v>464946552</v>
      </c>
      <c r="F288" s="43" t="s">
        <v>898</v>
      </c>
      <c r="G288" s="42">
        <v>2.1253000000000001E-9</v>
      </c>
      <c r="H288" s="5">
        <v>8.6725797577790278</v>
      </c>
      <c r="I288" s="24">
        <v>-2.0777999999999999</v>
      </c>
      <c r="J288">
        <v>0.21428</v>
      </c>
    </row>
    <row r="289" spans="2:10" x14ac:dyDescent="0.25">
      <c r="B289" t="s">
        <v>832</v>
      </c>
      <c r="C289" t="s">
        <v>791</v>
      </c>
      <c r="D289" s="37" t="s">
        <v>764</v>
      </c>
      <c r="E289">
        <v>464948739</v>
      </c>
      <c r="F289" s="43" t="s">
        <v>898</v>
      </c>
      <c r="G289" s="42">
        <v>2.0038E-9</v>
      </c>
      <c r="H289" s="5">
        <v>8.6981456277304137</v>
      </c>
      <c r="I289" s="24">
        <v>-2.0783999999999998</v>
      </c>
      <c r="J289">
        <v>0.21523</v>
      </c>
    </row>
    <row r="290" spans="2:10" x14ac:dyDescent="0.25">
      <c r="B290" t="s">
        <v>832</v>
      </c>
      <c r="C290" t="s">
        <v>792</v>
      </c>
      <c r="D290" s="37" t="s">
        <v>764</v>
      </c>
      <c r="E290">
        <v>464985677</v>
      </c>
      <c r="F290" s="43" t="s">
        <v>898</v>
      </c>
      <c r="G290" s="42">
        <v>2.6239000000000001E-8</v>
      </c>
      <c r="H290" s="5">
        <v>7.5810527204685396</v>
      </c>
      <c r="I290" s="24">
        <v>1.8625499999999999</v>
      </c>
      <c r="J290">
        <v>0.18174999999999999</v>
      </c>
    </row>
    <row r="291" spans="2:10" x14ac:dyDescent="0.25">
      <c r="B291" t="s">
        <v>832</v>
      </c>
      <c r="C291" t="s">
        <v>793</v>
      </c>
      <c r="D291" s="37" t="s">
        <v>764</v>
      </c>
      <c r="E291">
        <v>465041443</v>
      </c>
      <c r="F291" s="43" t="s">
        <v>896</v>
      </c>
      <c r="G291" s="42">
        <v>5.1583999999999999E-9</v>
      </c>
      <c r="H291" s="5">
        <v>8.287484984211023</v>
      </c>
      <c r="I291" s="24">
        <v>2.0260600000000002</v>
      </c>
      <c r="J291">
        <v>0.20577000000000001</v>
      </c>
    </row>
    <row r="292" spans="2:10" x14ac:dyDescent="0.25">
      <c r="B292" t="s">
        <v>832</v>
      </c>
      <c r="C292" t="s">
        <v>794</v>
      </c>
      <c r="D292" s="37" t="s">
        <v>764</v>
      </c>
      <c r="E292">
        <v>465050368</v>
      </c>
      <c r="F292" s="43" t="s">
        <v>898</v>
      </c>
      <c r="G292" s="42">
        <v>3.3341999999999999E-9</v>
      </c>
      <c r="H292" s="5">
        <v>8.4770083528309765</v>
      </c>
      <c r="I292" s="24">
        <v>-2.0647000000000002</v>
      </c>
      <c r="J292">
        <v>0.21134</v>
      </c>
    </row>
    <row r="293" spans="2:10" x14ac:dyDescent="0.25">
      <c r="B293" t="s">
        <v>832</v>
      </c>
      <c r="C293" t="s">
        <v>795</v>
      </c>
      <c r="D293" s="37" t="s">
        <v>764</v>
      </c>
      <c r="E293">
        <v>465072596</v>
      </c>
      <c r="F293" s="43" t="s">
        <v>896</v>
      </c>
      <c r="G293" s="42">
        <v>4.5921999999999999E-9</v>
      </c>
      <c r="H293" s="5">
        <v>8.3379792057570974</v>
      </c>
      <c r="I293" s="24">
        <v>-2.0177999999999998</v>
      </c>
      <c r="J293">
        <v>0.20426</v>
      </c>
    </row>
    <row r="294" spans="2:10" x14ac:dyDescent="0.25">
      <c r="B294" t="s">
        <v>832</v>
      </c>
      <c r="C294" t="s">
        <v>796</v>
      </c>
      <c r="D294" s="37" t="s">
        <v>764</v>
      </c>
      <c r="E294">
        <v>465100051</v>
      </c>
      <c r="F294" s="43" t="s">
        <v>898</v>
      </c>
      <c r="G294" s="42">
        <v>5.0346E-9</v>
      </c>
      <c r="H294" s="5">
        <v>8.2980350285251667</v>
      </c>
      <c r="I294" s="24">
        <v>-2.0274999999999999</v>
      </c>
      <c r="J294">
        <v>0.20585000000000001</v>
      </c>
    </row>
    <row r="295" spans="2:10" x14ac:dyDescent="0.25">
      <c r="B295" t="s">
        <v>832</v>
      </c>
      <c r="C295" t="s">
        <v>797</v>
      </c>
      <c r="D295" s="37" t="s">
        <v>764</v>
      </c>
      <c r="E295">
        <v>465207141</v>
      </c>
      <c r="F295" s="43" t="s">
        <v>898</v>
      </c>
      <c r="G295" s="42">
        <v>9.4232000000000003E-9</v>
      </c>
      <c r="H295" s="5">
        <v>8.0258015912256067</v>
      </c>
      <c r="I295" s="24">
        <v>1.9758</v>
      </c>
      <c r="J295">
        <v>0.19441</v>
      </c>
    </row>
    <row r="296" spans="2:10" x14ac:dyDescent="0.25">
      <c r="B296" t="s">
        <v>832</v>
      </c>
      <c r="C296" t="s">
        <v>798</v>
      </c>
      <c r="D296" s="37" t="s">
        <v>764</v>
      </c>
      <c r="E296">
        <v>465209385</v>
      </c>
      <c r="F296" s="43" t="s">
        <v>898</v>
      </c>
      <c r="G296" s="42">
        <v>5.2361999999999998E-9</v>
      </c>
      <c r="H296" s="5">
        <v>8.2809837736496341</v>
      </c>
      <c r="I296" s="24">
        <v>-2.0327000000000002</v>
      </c>
      <c r="J296">
        <v>0.2019</v>
      </c>
    </row>
    <row r="297" spans="2:10" x14ac:dyDescent="0.25">
      <c r="B297" t="s">
        <v>832</v>
      </c>
      <c r="C297" t="s">
        <v>799</v>
      </c>
      <c r="D297" s="37" t="s">
        <v>764</v>
      </c>
      <c r="E297">
        <v>465210215</v>
      </c>
      <c r="F297" s="43" t="s">
        <v>896</v>
      </c>
      <c r="G297" s="42">
        <v>1.9296E-8</v>
      </c>
      <c r="H297" s="5">
        <v>7.7145327095399425</v>
      </c>
      <c r="I297" s="24">
        <v>1.9167400000000001</v>
      </c>
      <c r="J297">
        <v>0.18542</v>
      </c>
    </row>
    <row r="298" spans="2:10" x14ac:dyDescent="0.25">
      <c r="B298" t="s">
        <v>832</v>
      </c>
      <c r="C298" t="s">
        <v>800</v>
      </c>
      <c r="D298" s="37" t="s">
        <v>764</v>
      </c>
      <c r="E298">
        <v>465210338</v>
      </c>
      <c r="F298" s="43" t="s">
        <v>898</v>
      </c>
      <c r="G298" s="42">
        <v>4.9529000000000001E-9</v>
      </c>
      <c r="H298" s="5">
        <v>8.3051404404178282</v>
      </c>
      <c r="I298" s="24">
        <v>-2.0118999999999998</v>
      </c>
      <c r="J298">
        <v>0.20241999999999999</v>
      </c>
    </row>
    <row r="299" spans="2:10" x14ac:dyDescent="0.25">
      <c r="B299" t="s">
        <v>832</v>
      </c>
      <c r="C299" t="s">
        <v>801</v>
      </c>
      <c r="D299" s="37" t="s">
        <v>764</v>
      </c>
      <c r="E299">
        <v>465420324</v>
      </c>
      <c r="F299" s="43" t="s">
        <v>899</v>
      </c>
      <c r="G299" s="42">
        <v>1.9624999999999999E-8</v>
      </c>
      <c r="H299" s="5">
        <v>7.7071903345827097</v>
      </c>
      <c r="I299" s="24">
        <v>1.9110100000000001</v>
      </c>
      <c r="J299">
        <v>0.18509999999999999</v>
      </c>
    </row>
    <row r="300" spans="2:10" x14ac:dyDescent="0.25">
      <c r="B300" t="s">
        <v>832</v>
      </c>
      <c r="C300" t="s">
        <v>802</v>
      </c>
      <c r="D300" s="37" t="s">
        <v>764</v>
      </c>
      <c r="E300">
        <v>465743657</v>
      </c>
      <c r="F300" s="43" t="s">
        <v>898</v>
      </c>
      <c r="G300" s="42">
        <v>3.1035E-8</v>
      </c>
      <c r="H300" s="5">
        <v>7.5081482502785839</v>
      </c>
      <c r="I300" s="24">
        <v>1.90957</v>
      </c>
      <c r="J300">
        <v>0.18285000000000001</v>
      </c>
    </row>
    <row r="301" spans="2:10" x14ac:dyDescent="0.25">
      <c r="B301" t="s">
        <v>832</v>
      </c>
      <c r="C301" t="s">
        <v>803</v>
      </c>
      <c r="D301" s="37" t="s">
        <v>764</v>
      </c>
      <c r="E301">
        <v>465957252</v>
      </c>
      <c r="F301" s="43" t="s">
        <v>896</v>
      </c>
      <c r="G301" s="42">
        <v>2.9209E-8</v>
      </c>
      <c r="H301" s="5">
        <v>7.53448331128787</v>
      </c>
      <c r="I301" s="24">
        <v>1.90103</v>
      </c>
      <c r="J301">
        <v>0.18032000000000001</v>
      </c>
    </row>
    <row r="302" spans="2:10" x14ac:dyDescent="0.25">
      <c r="B302" t="s">
        <v>832</v>
      </c>
      <c r="C302" t="s">
        <v>804</v>
      </c>
      <c r="D302" s="37" t="s">
        <v>764</v>
      </c>
      <c r="E302">
        <v>465959613</v>
      </c>
      <c r="F302" s="43" t="s">
        <v>897</v>
      </c>
      <c r="G302" s="42">
        <v>2.8147000000000001E-8</v>
      </c>
      <c r="H302" s="5">
        <v>7.5505678868828321</v>
      </c>
      <c r="I302" s="24">
        <v>1.90097</v>
      </c>
      <c r="J302">
        <v>0.18060999999999999</v>
      </c>
    </row>
    <row r="303" spans="2:10" x14ac:dyDescent="0.25">
      <c r="B303" t="s">
        <v>832</v>
      </c>
      <c r="C303" t="s">
        <v>805</v>
      </c>
      <c r="D303" s="37" t="s">
        <v>764</v>
      </c>
      <c r="E303">
        <v>466550181</v>
      </c>
      <c r="F303" s="43" t="s">
        <v>896</v>
      </c>
      <c r="G303" s="42">
        <v>4.2960000000000002E-8</v>
      </c>
      <c r="H303" s="5">
        <v>7.3669357273085012</v>
      </c>
      <c r="I303" s="24">
        <v>-7.3511000000000007E-2</v>
      </c>
      <c r="J303">
        <v>0.17538000000000001</v>
      </c>
    </row>
    <row r="305" spans="1:10" x14ac:dyDescent="0.25">
      <c r="A305" s="39" t="s">
        <v>903</v>
      </c>
      <c r="B305" t="s">
        <v>832</v>
      </c>
      <c r="C305" t="s">
        <v>806</v>
      </c>
      <c r="D305" s="37" t="s">
        <v>550</v>
      </c>
      <c r="E305">
        <v>19006326</v>
      </c>
      <c r="F305" s="43" t="s">
        <v>898</v>
      </c>
      <c r="G305" s="42">
        <v>1.6008E-6</v>
      </c>
      <c r="H305" s="5">
        <v>5.7956629243718449</v>
      </c>
      <c r="I305" s="24">
        <v>1.51813</v>
      </c>
      <c r="J305">
        <v>0.13284000000000001</v>
      </c>
    </row>
    <row r="306" spans="1:10" x14ac:dyDescent="0.25">
      <c r="B306" t="s">
        <v>832</v>
      </c>
      <c r="C306" t="s">
        <v>807</v>
      </c>
      <c r="D306" s="37" t="s">
        <v>550</v>
      </c>
      <c r="E306">
        <v>19006783</v>
      </c>
      <c r="F306" s="43" t="s">
        <v>898</v>
      </c>
      <c r="G306" s="42">
        <v>2.7126999999999999E-6</v>
      </c>
      <c r="H306" s="5">
        <v>5.5665982326109287</v>
      </c>
      <c r="I306" s="24">
        <v>1.4749300000000001</v>
      </c>
      <c r="J306">
        <v>0.12562000000000001</v>
      </c>
    </row>
    <row r="307" spans="1:10" x14ac:dyDescent="0.25">
      <c r="B307" t="s">
        <v>832</v>
      </c>
      <c r="C307" t="s">
        <v>808</v>
      </c>
      <c r="D307" s="37" t="s">
        <v>550</v>
      </c>
      <c r="E307">
        <v>19420697</v>
      </c>
      <c r="F307" s="43" t="s">
        <v>896</v>
      </c>
      <c r="G307" s="42">
        <v>2.6566999999999999E-6</v>
      </c>
      <c r="H307" s="5">
        <v>5.5756574842425293</v>
      </c>
      <c r="I307" s="24">
        <v>-1.4959</v>
      </c>
      <c r="J307">
        <v>0.12681999999999999</v>
      </c>
    </row>
    <row r="308" spans="1:10" x14ac:dyDescent="0.25">
      <c r="B308" t="s">
        <v>832</v>
      </c>
      <c r="C308" t="s">
        <v>809</v>
      </c>
      <c r="D308" s="37" t="s">
        <v>550</v>
      </c>
      <c r="E308">
        <v>19420789</v>
      </c>
      <c r="F308" s="43" t="s">
        <v>897</v>
      </c>
      <c r="G308" s="42">
        <v>1.8628E-6</v>
      </c>
      <c r="H308" s="5">
        <v>5.7298337707393063</v>
      </c>
      <c r="I308" s="24">
        <v>1.50657</v>
      </c>
      <c r="J308">
        <v>0.13014999999999999</v>
      </c>
    </row>
    <row r="309" spans="1:10" x14ac:dyDescent="0.25">
      <c r="B309" t="s">
        <v>832</v>
      </c>
      <c r="C309" t="s">
        <v>810</v>
      </c>
      <c r="D309" s="37" t="s">
        <v>550</v>
      </c>
      <c r="E309">
        <v>19933982</v>
      </c>
      <c r="F309" s="43" t="s">
        <v>897</v>
      </c>
      <c r="G309" s="42">
        <v>1.7388E-6</v>
      </c>
      <c r="H309" s="5">
        <v>5.7597503684812006</v>
      </c>
      <c r="I309" s="24">
        <v>1.5104</v>
      </c>
      <c r="J309">
        <v>0.13191</v>
      </c>
    </row>
    <row r="310" spans="1:10" x14ac:dyDescent="0.25">
      <c r="B310" t="s">
        <v>832</v>
      </c>
      <c r="C310" t="s">
        <v>811</v>
      </c>
      <c r="D310" s="37" t="s">
        <v>550</v>
      </c>
      <c r="E310">
        <v>19969593</v>
      </c>
      <c r="F310" s="43" t="s">
        <v>899</v>
      </c>
      <c r="G310" s="42">
        <v>1.7924E-6</v>
      </c>
      <c r="H310" s="5">
        <v>5.7465650647589941</v>
      </c>
      <c r="I310" s="24">
        <v>1.51088</v>
      </c>
      <c r="J310">
        <v>0.13075000000000001</v>
      </c>
    </row>
    <row r="311" spans="1:10" x14ac:dyDescent="0.25">
      <c r="B311" t="s">
        <v>832</v>
      </c>
      <c r="C311" t="s">
        <v>812</v>
      </c>
      <c r="D311" s="37" t="s">
        <v>550</v>
      </c>
      <c r="E311">
        <v>20164052</v>
      </c>
      <c r="F311" s="43" t="s">
        <v>898</v>
      </c>
      <c r="G311" s="42">
        <v>2.1137000000000002E-6</v>
      </c>
      <c r="H311" s="5">
        <v>5.674956652596296</v>
      </c>
      <c r="I311" s="24">
        <v>1.49326</v>
      </c>
      <c r="J311">
        <v>0.12862000000000001</v>
      </c>
    </row>
    <row r="312" spans="1:10" x14ac:dyDescent="0.25">
      <c r="B312" t="s">
        <v>832</v>
      </c>
      <c r="C312" t="s">
        <v>813</v>
      </c>
      <c r="D312" s="37" t="s">
        <v>550</v>
      </c>
      <c r="E312">
        <v>20164436</v>
      </c>
      <c r="F312" s="43" t="s">
        <v>897</v>
      </c>
      <c r="G312" s="42">
        <v>1.9470000000000002E-6</v>
      </c>
      <c r="H312" s="5">
        <v>5.7106340484799682</v>
      </c>
      <c r="I312" s="24">
        <v>1.49861</v>
      </c>
      <c r="J312">
        <v>0.12958</v>
      </c>
    </row>
    <row r="313" spans="1:10" x14ac:dyDescent="0.25">
      <c r="B313" t="s">
        <v>832</v>
      </c>
      <c r="C313" t="s">
        <v>814</v>
      </c>
      <c r="D313" s="37" t="s">
        <v>550</v>
      </c>
      <c r="E313">
        <v>20171167</v>
      </c>
      <c r="F313" s="43" t="s">
        <v>896</v>
      </c>
      <c r="G313" s="42">
        <v>1.9193E-6</v>
      </c>
      <c r="H313" s="5">
        <v>5.716857136696758</v>
      </c>
      <c r="I313" s="24">
        <v>1.4973000000000001</v>
      </c>
      <c r="J313">
        <v>0.12967000000000001</v>
      </c>
    </row>
    <row r="315" spans="1:10" x14ac:dyDescent="0.25">
      <c r="A315" s="39" t="s">
        <v>904</v>
      </c>
      <c r="B315" t="s">
        <v>832</v>
      </c>
      <c r="C315" t="s">
        <v>816</v>
      </c>
      <c r="D315" s="37" t="s">
        <v>815</v>
      </c>
      <c r="E315">
        <v>648149142</v>
      </c>
      <c r="F315" s="43" t="s">
        <v>898</v>
      </c>
      <c r="G315" s="42">
        <v>2.5961E-6</v>
      </c>
      <c r="H315" s="5">
        <v>5.5856785828224611</v>
      </c>
      <c r="I315" s="24">
        <v>1.72515</v>
      </c>
      <c r="J315">
        <v>0.12612999999999999</v>
      </c>
    </row>
    <row r="316" spans="1:10" x14ac:dyDescent="0.25">
      <c r="B316" t="s">
        <v>832</v>
      </c>
      <c r="C316" t="s">
        <v>817</v>
      </c>
      <c r="D316" s="37" t="s">
        <v>815</v>
      </c>
      <c r="E316">
        <v>648442110</v>
      </c>
      <c r="F316" s="43" t="s">
        <v>898</v>
      </c>
      <c r="G316" s="42">
        <v>6.9530000000000004E-7</v>
      </c>
      <c r="H316" s="5">
        <v>6.157827770614384</v>
      </c>
      <c r="I316" s="24">
        <v>-1.8089999999999999</v>
      </c>
      <c r="J316">
        <v>0.14174999999999999</v>
      </c>
    </row>
    <row r="317" spans="1:10" x14ac:dyDescent="0.25">
      <c r="B317" t="s">
        <v>832</v>
      </c>
      <c r="C317" t="s">
        <v>818</v>
      </c>
      <c r="D317" s="37" t="s">
        <v>815</v>
      </c>
      <c r="E317">
        <v>648648924</v>
      </c>
      <c r="F317" s="43" t="s">
        <v>896</v>
      </c>
      <c r="G317" s="42">
        <v>6.4171999999999995E-7</v>
      </c>
      <c r="H317" s="5">
        <v>6.1926544251715123</v>
      </c>
      <c r="I317" s="24">
        <v>1.7999700000000001</v>
      </c>
      <c r="J317">
        <v>0.14260999999999999</v>
      </c>
    </row>
    <row r="318" spans="1:10" x14ac:dyDescent="0.25">
      <c r="B318" t="s">
        <v>832</v>
      </c>
      <c r="C318" t="s">
        <v>819</v>
      </c>
      <c r="D318" s="37" t="s">
        <v>815</v>
      </c>
      <c r="E318">
        <v>648905738</v>
      </c>
      <c r="F318" s="43" t="s">
        <v>896</v>
      </c>
      <c r="G318" s="42">
        <v>2.9738999999999999E-7</v>
      </c>
      <c r="H318" s="5">
        <v>6.5266736391020128</v>
      </c>
      <c r="I318" s="24">
        <v>1.83264</v>
      </c>
      <c r="J318">
        <v>0.15361</v>
      </c>
    </row>
    <row r="319" spans="1:10" x14ac:dyDescent="0.25">
      <c r="B319" t="s">
        <v>832</v>
      </c>
      <c r="C319" t="s">
        <v>820</v>
      </c>
      <c r="D319" s="37" t="s">
        <v>815</v>
      </c>
      <c r="E319">
        <v>649405079</v>
      </c>
      <c r="F319" s="43" t="s">
        <v>896</v>
      </c>
      <c r="G319" s="42">
        <v>1.7723000000000001E-7</v>
      </c>
      <c r="H319" s="5">
        <v>6.7514627625184414</v>
      </c>
      <c r="I319" s="24">
        <v>1.7307600000000001</v>
      </c>
      <c r="J319">
        <v>0.15831000000000001</v>
      </c>
    </row>
    <row r="320" spans="1:10" x14ac:dyDescent="0.25">
      <c r="B320" t="s">
        <v>832</v>
      </c>
      <c r="C320" t="s">
        <v>821</v>
      </c>
      <c r="D320" s="37" t="s">
        <v>815</v>
      </c>
      <c r="E320">
        <v>650126723</v>
      </c>
      <c r="F320" s="43" t="s">
        <v>898</v>
      </c>
      <c r="G320" s="42">
        <v>9.4381999999999999E-7</v>
      </c>
      <c r="H320" s="5">
        <v>6.0251108239864912</v>
      </c>
      <c r="I320" s="24">
        <v>-1.6758</v>
      </c>
      <c r="J320">
        <v>0.13803000000000001</v>
      </c>
    </row>
    <row r="321" spans="2:10" x14ac:dyDescent="0.25">
      <c r="B321" t="s">
        <v>832</v>
      </c>
      <c r="C321" t="s">
        <v>822</v>
      </c>
      <c r="D321" s="37" t="s">
        <v>815</v>
      </c>
      <c r="E321">
        <v>650130675</v>
      </c>
      <c r="F321" s="43" t="s">
        <v>897</v>
      </c>
      <c r="G321" s="42">
        <v>9.4875000000000002E-7</v>
      </c>
      <c r="H321" s="5">
        <v>6.0228482110964636</v>
      </c>
      <c r="I321" s="24">
        <v>-1.6760999999999999</v>
      </c>
      <c r="J321">
        <v>0.13803000000000001</v>
      </c>
    </row>
    <row r="322" spans="2:10" x14ac:dyDescent="0.25">
      <c r="B322" t="s">
        <v>832</v>
      </c>
      <c r="C322" t="s">
        <v>823</v>
      </c>
      <c r="D322" s="37" t="s">
        <v>815</v>
      </c>
      <c r="E322">
        <v>650539478</v>
      </c>
      <c r="F322" s="43" t="s">
        <v>896</v>
      </c>
      <c r="G322" s="42">
        <v>4.9100000000000004E-7</v>
      </c>
      <c r="H322" s="5">
        <v>6.3089185078770313</v>
      </c>
      <c r="I322" s="24">
        <v>-1.78</v>
      </c>
      <c r="J322">
        <v>0.1459</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43B00-105B-493C-B58F-A56132001621}">
  <dimension ref="A1:I1512"/>
  <sheetViews>
    <sheetView workbookViewId="0"/>
  </sheetViews>
  <sheetFormatPr defaultRowHeight="15" x14ac:dyDescent="0.25"/>
  <cols>
    <col min="1" max="1" width="20.28515625" customWidth="1"/>
    <col min="2" max="2" width="5.5703125" customWidth="1"/>
    <col min="3" max="3" width="27.42578125" customWidth="1"/>
    <col min="4" max="4" width="7.5703125" customWidth="1"/>
    <col min="5" max="5" width="5.85546875" customWidth="1"/>
    <col min="6" max="6" width="32.7109375" customWidth="1"/>
    <col min="7" max="7" width="56" customWidth="1"/>
    <col min="8" max="8" width="49.42578125" customWidth="1"/>
  </cols>
  <sheetData>
    <row r="1" spans="1:9" x14ac:dyDescent="0.25">
      <c r="A1" t="s">
        <v>12665</v>
      </c>
      <c r="E1" s="2"/>
      <c r="F1" s="6"/>
      <c r="G1" s="33"/>
      <c r="H1" s="33"/>
      <c r="I1" s="33"/>
    </row>
    <row r="3" spans="1:9" ht="30" x14ac:dyDescent="0.25">
      <c r="A3" s="46" t="s">
        <v>905</v>
      </c>
      <c r="B3" s="46" t="s">
        <v>346</v>
      </c>
      <c r="C3" s="46" t="s">
        <v>906</v>
      </c>
      <c r="D3" s="47" t="s">
        <v>907</v>
      </c>
      <c r="E3" s="48" t="s">
        <v>908</v>
      </c>
      <c r="F3" s="46" t="s">
        <v>909</v>
      </c>
      <c r="G3" s="46" t="s">
        <v>910</v>
      </c>
      <c r="H3" s="46" t="s">
        <v>911</v>
      </c>
    </row>
    <row r="4" spans="1:9" x14ac:dyDescent="0.25">
      <c r="A4" s="49" t="s">
        <v>833</v>
      </c>
      <c r="B4" s="33"/>
      <c r="C4" s="33"/>
      <c r="D4" s="33"/>
      <c r="E4" s="33"/>
      <c r="F4" s="33"/>
      <c r="G4" s="33"/>
      <c r="H4" s="33"/>
      <c r="I4" s="50"/>
    </row>
    <row r="5" spans="1:9" ht="46.5" customHeight="1" x14ac:dyDescent="0.25">
      <c r="A5" s="51" t="s">
        <v>912</v>
      </c>
      <c r="B5" s="51" t="s">
        <v>347</v>
      </c>
      <c r="C5" s="51" t="s">
        <v>913</v>
      </c>
      <c r="D5" s="51">
        <v>4471</v>
      </c>
      <c r="E5" s="51" t="s">
        <v>914</v>
      </c>
      <c r="F5" s="51" t="s">
        <v>915</v>
      </c>
      <c r="G5" s="51" t="s">
        <v>916</v>
      </c>
      <c r="H5" s="51" t="s">
        <v>917</v>
      </c>
    </row>
    <row r="6" spans="1:9" ht="109.5" customHeight="1" x14ac:dyDescent="0.25">
      <c r="A6" s="51" t="s">
        <v>918</v>
      </c>
      <c r="B6" s="51" t="s">
        <v>347</v>
      </c>
      <c r="C6" s="51" t="s">
        <v>919</v>
      </c>
      <c r="D6" s="51">
        <v>1919</v>
      </c>
      <c r="E6" s="51" t="s">
        <v>914</v>
      </c>
      <c r="F6" s="51" t="s">
        <v>920</v>
      </c>
      <c r="G6" s="51" t="s">
        <v>921</v>
      </c>
      <c r="H6" s="51" t="s">
        <v>922</v>
      </c>
    </row>
    <row r="7" spans="1:9" x14ac:dyDescent="0.25">
      <c r="A7" s="51" t="s">
        <v>923</v>
      </c>
      <c r="B7" s="51" t="s">
        <v>347</v>
      </c>
      <c r="C7" s="51" t="s">
        <v>924</v>
      </c>
      <c r="D7" s="51">
        <v>1014</v>
      </c>
      <c r="E7" s="51" t="s">
        <v>914</v>
      </c>
      <c r="F7" s="33"/>
      <c r="G7" s="51" t="s">
        <v>925</v>
      </c>
      <c r="H7" s="51" t="s">
        <v>926</v>
      </c>
    </row>
    <row r="8" spans="1:9" ht="30" x14ac:dyDescent="0.25">
      <c r="A8" s="51" t="s">
        <v>927</v>
      </c>
      <c r="B8" s="51" t="s">
        <v>347</v>
      </c>
      <c r="C8" s="51" t="s">
        <v>928</v>
      </c>
      <c r="D8" s="51">
        <v>2259</v>
      </c>
      <c r="E8" s="51" t="s">
        <v>914</v>
      </c>
      <c r="F8" s="51" t="s">
        <v>929</v>
      </c>
      <c r="G8" s="51" t="s">
        <v>930</v>
      </c>
      <c r="H8" s="51" t="s">
        <v>931</v>
      </c>
    </row>
    <row r="9" spans="1:9" x14ac:dyDescent="0.25">
      <c r="A9" s="51" t="s">
        <v>932</v>
      </c>
      <c r="B9" s="51" t="s">
        <v>347</v>
      </c>
      <c r="C9" s="51" t="s">
        <v>933</v>
      </c>
      <c r="D9" s="51">
        <v>442</v>
      </c>
      <c r="E9" s="51" t="s">
        <v>914</v>
      </c>
      <c r="F9" s="33"/>
      <c r="G9" s="51" t="s">
        <v>934</v>
      </c>
      <c r="H9" s="33"/>
    </row>
    <row r="10" spans="1:9" x14ac:dyDescent="0.25">
      <c r="A10" s="51" t="s">
        <v>935</v>
      </c>
      <c r="B10" s="51" t="s">
        <v>347</v>
      </c>
      <c r="C10" s="51" t="s">
        <v>936</v>
      </c>
      <c r="D10" s="51">
        <v>789</v>
      </c>
      <c r="E10" s="51" t="s">
        <v>914</v>
      </c>
      <c r="F10" s="51" t="s">
        <v>937</v>
      </c>
      <c r="G10" s="51" t="s">
        <v>938</v>
      </c>
      <c r="H10" s="51" t="s">
        <v>939</v>
      </c>
    </row>
    <row r="11" spans="1:9" x14ac:dyDescent="0.25">
      <c r="A11" s="51" t="s">
        <v>940</v>
      </c>
      <c r="B11" s="51" t="s">
        <v>347</v>
      </c>
      <c r="C11" s="51" t="s">
        <v>941</v>
      </c>
      <c r="D11" s="51">
        <v>802</v>
      </c>
      <c r="E11" s="51" t="s">
        <v>914</v>
      </c>
      <c r="F11" s="51" t="s">
        <v>937</v>
      </c>
      <c r="G11" s="51" t="s">
        <v>938</v>
      </c>
      <c r="H11" s="51" t="s">
        <v>939</v>
      </c>
    </row>
    <row r="12" spans="1:9" x14ac:dyDescent="0.25">
      <c r="A12" s="51" t="s">
        <v>942</v>
      </c>
      <c r="B12" s="51" t="s">
        <v>347</v>
      </c>
      <c r="C12" s="51" t="s">
        <v>943</v>
      </c>
      <c r="D12" s="51">
        <v>793</v>
      </c>
      <c r="E12" s="51" t="s">
        <v>914</v>
      </c>
      <c r="F12" s="51" t="s">
        <v>937</v>
      </c>
      <c r="G12" s="51" t="s">
        <v>938</v>
      </c>
      <c r="H12" s="51" t="s">
        <v>939</v>
      </c>
    </row>
    <row r="13" spans="1:9" x14ac:dyDescent="0.25">
      <c r="A13" s="51" t="s">
        <v>944</v>
      </c>
      <c r="B13" s="51" t="s">
        <v>347</v>
      </c>
      <c r="C13" s="51" t="s">
        <v>945</v>
      </c>
      <c r="D13" s="51">
        <v>1066</v>
      </c>
      <c r="E13" s="51" t="s">
        <v>914</v>
      </c>
      <c r="F13" s="51" t="s">
        <v>937</v>
      </c>
      <c r="G13" s="51" t="s">
        <v>938</v>
      </c>
      <c r="H13" s="51" t="s">
        <v>939</v>
      </c>
    </row>
    <row r="14" spans="1:9" x14ac:dyDescent="0.25">
      <c r="A14" s="51" t="s">
        <v>946</v>
      </c>
      <c r="B14" s="51" t="s">
        <v>347</v>
      </c>
      <c r="C14" s="51" t="s">
        <v>947</v>
      </c>
      <c r="D14" s="51">
        <v>4173</v>
      </c>
      <c r="E14" s="51" t="s">
        <v>914</v>
      </c>
      <c r="F14" s="33"/>
      <c r="G14" s="51" t="s">
        <v>948</v>
      </c>
      <c r="H14" s="51" t="s">
        <v>949</v>
      </c>
    </row>
    <row r="15" spans="1:9" ht="30" x14ac:dyDescent="0.25">
      <c r="A15" s="51" t="s">
        <v>950</v>
      </c>
      <c r="B15" s="51" t="s">
        <v>347</v>
      </c>
      <c r="C15" s="51" t="s">
        <v>951</v>
      </c>
      <c r="D15" s="51">
        <v>2640</v>
      </c>
      <c r="E15" s="51" t="s">
        <v>952</v>
      </c>
      <c r="F15" s="33"/>
      <c r="G15" s="51" t="s">
        <v>953</v>
      </c>
      <c r="H15" s="51" t="s">
        <v>954</v>
      </c>
    </row>
    <row r="16" spans="1:9" x14ac:dyDescent="0.25">
      <c r="A16" s="51" t="s">
        <v>955</v>
      </c>
      <c r="B16" s="51" t="s">
        <v>347</v>
      </c>
      <c r="C16" s="51" t="s">
        <v>956</v>
      </c>
      <c r="D16" s="51">
        <v>3155</v>
      </c>
      <c r="E16" s="51" t="s">
        <v>914</v>
      </c>
      <c r="F16" s="33"/>
      <c r="G16" s="51" t="s">
        <v>957</v>
      </c>
      <c r="H16" s="33"/>
    </row>
    <row r="17" spans="1:8" x14ac:dyDescent="0.25">
      <c r="A17" s="51" t="s">
        <v>958</v>
      </c>
      <c r="B17" s="51" t="s">
        <v>347</v>
      </c>
      <c r="C17" s="51" t="s">
        <v>959</v>
      </c>
      <c r="D17" s="51">
        <v>3993</v>
      </c>
      <c r="E17" s="51" t="s">
        <v>914</v>
      </c>
      <c r="F17" s="33"/>
      <c r="G17" s="51" t="s">
        <v>960</v>
      </c>
      <c r="H17" s="51" t="s">
        <v>961</v>
      </c>
    </row>
    <row r="18" spans="1:8" ht="30" x14ac:dyDescent="0.25">
      <c r="A18" s="51" t="s">
        <v>962</v>
      </c>
      <c r="B18" s="51" t="s">
        <v>347</v>
      </c>
      <c r="C18" s="51" t="s">
        <v>963</v>
      </c>
      <c r="D18" s="51">
        <v>5710</v>
      </c>
      <c r="E18" s="51" t="s">
        <v>914</v>
      </c>
      <c r="F18" s="51" t="s">
        <v>964</v>
      </c>
      <c r="G18" s="51" t="s">
        <v>965</v>
      </c>
      <c r="H18" s="51" t="s">
        <v>966</v>
      </c>
    </row>
    <row r="19" spans="1:8" x14ac:dyDescent="0.25">
      <c r="A19" s="51" t="s">
        <v>967</v>
      </c>
      <c r="B19" s="51" t="s">
        <v>347</v>
      </c>
      <c r="C19" s="51" t="s">
        <v>968</v>
      </c>
      <c r="D19" s="51">
        <v>3224</v>
      </c>
      <c r="E19" s="51" t="s">
        <v>914</v>
      </c>
      <c r="F19" s="51"/>
      <c r="G19" s="51" t="s">
        <v>969</v>
      </c>
      <c r="H19" s="51" t="s">
        <v>970</v>
      </c>
    </row>
    <row r="20" spans="1:8" ht="30" x14ac:dyDescent="0.25">
      <c r="A20" s="51" t="s">
        <v>971</v>
      </c>
      <c r="B20" s="51" t="s">
        <v>347</v>
      </c>
      <c r="C20" s="51" t="s">
        <v>972</v>
      </c>
      <c r="D20" s="51">
        <v>3075</v>
      </c>
      <c r="E20" s="51" t="s">
        <v>952</v>
      </c>
      <c r="F20" s="51" t="s">
        <v>973</v>
      </c>
      <c r="G20" s="51" t="s">
        <v>974</v>
      </c>
      <c r="H20" s="51" t="s">
        <v>975</v>
      </c>
    </row>
    <row r="21" spans="1:8" ht="45" x14ac:dyDescent="0.25">
      <c r="A21" s="51" t="s">
        <v>976</v>
      </c>
      <c r="B21" s="51" t="s">
        <v>347</v>
      </c>
      <c r="C21" s="51" t="s">
        <v>977</v>
      </c>
      <c r="D21" s="51">
        <v>2563</v>
      </c>
      <c r="E21" s="51" t="s">
        <v>914</v>
      </c>
      <c r="F21" s="51" t="s">
        <v>978</v>
      </c>
      <c r="G21" s="51" t="s">
        <v>979</v>
      </c>
      <c r="H21" s="51" t="s">
        <v>980</v>
      </c>
    </row>
    <row r="22" spans="1:8" x14ac:dyDescent="0.25">
      <c r="A22" s="51" t="s">
        <v>981</v>
      </c>
      <c r="B22" s="51" t="s">
        <v>347</v>
      </c>
      <c r="C22" s="51" t="s">
        <v>982</v>
      </c>
      <c r="D22" s="51">
        <v>1337</v>
      </c>
      <c r="E22" s="51" t="s">
        <v>914</v>
      </c>
      <c r="F22" s="51"/>
      <c r="G22" s="51" t="s">
        <v>983</v>
      </c>
      <c r="H22" s="51" t="s">
        <v>984</v>
      </c>
    </row>
    <row r="23" spans="1:8" x14ac:dyDescent="0.25">
      <c r="A23" s="51" t="s">
        <v>985</v>
      </c>
      <c r="B23" s="51" t="s">
        <v>347</v>
      </c>
      <c r="C23" s="51" t="s">
        <v>986</v>
      </c>
      <c r="D23" s="51">
        <v>2354</v>
      </c>
      <c r="E23" s="51" t="s">
        <v>914</v>
      </c>
      <c r="F23" s="51"/>
      <c r="G23" s="51" t="s">
        <v>987</v>
      </c>
      <c r="H23" s="51" t="s">
        <v>988</v>
      </c>
    </row>
    <row r="24" spans="1:8" x14ac:dyDescent="0.25">
      <c r="A24" s="51" t="s">
        <v>989</v>
      </c>
      <c r="B24" s="51" t="s">
        <v>347</v>
      </c>
      <c r="C24" s="51" t="s">
        <v>990</v>
      </c>
      <c r="D24" s="51">
        <v>1454</v>
      </c>
      <c r="E24" s="51" t="s">
        <v>914</v>
      </c>
      <c r="F24" s="51" t="s">
        <v>991</v>
      </c>
      <c r="G24" s="51" t="s">
        <v>992</v>
      </c>
      <c r="H24" s="51" t="s">
        <v>993</v>
      </c>
    </row>
    <row r="25" spans="1:8" ht="60" x14ac:dyDescent="0.25">
      <c r="A25" s="51" t="s">
        <v>994</v>
      </c>
      <c r="B25" s="51" t="s">
        <v>347</v>
      </c>
      <c r="C25" s="51" t="s">
        <v>995</v>
      </c>
      <c r="D25" s="51">
        <v>2986</v>
      </c>
      <c r="E25" s="51" t="s">
        <v>914</v>
      </c>
      <c r="F25" s="51" t="s">
        <v>996</v>
      </c>
      <c r="G25" s="51" t="s">
        <v>997</v>
      </c>
      <c r="H25" s="51" t="s">
        <v>998</v>
      </c>
    </row>
    <row r="26" spans="1:8" ht="30" x14ac:dyDescent="0.25">
      <c r="A26" s="51" t="s">
        <v>999</v>
      </c>
      <c r="B26" s="51" t="s">
        <v>347</v>
      </c>
      <c r="C26" s="51" t="s">
        <v>1000</v>
      </c>
      <c r="D26" s="51">
        <v>12011</v>
      </c>
      <c r="E26" s="51" t="s">
        <v>914</v>
      </c>
      <c r="F26" s="51"/>
      <c r="G26" s="51" t="s">
        <v>1001</v>
      </c>
      <c r="H26" s="51" t="s">
        <v>1002</v>
      </c>
    </row>
    <row r="27" spans="1:8" ht="30" x14ac:dyDescent="0.25">
      <c r="A27" s="51" t="s">
        <v>1003</v>
      </c>
      <c r="B27" s="51" t="s">
        <v>347</v>
      </c>
      <c r="C27" s="51" t="s">
        <v>1004</v>
      </c>
      <c r="D27" s="51">
        <v>3866</v>
      </c>
      <c r="E27" s="51" t="s">
        <v>914</v>
      </c>
      <c r="F27" s="51" t="s">
        <v>1005</v>
      </c>
      <c r="G27" s="51" t="s">
        <v>1006</v>
      </c>
      <c r="H27" s="51" t="s">
        <v>1007</v>
      </c>
    </row>
    <row r="28" spans="1:8" x14ac:dyDescent="0.25">
      <c r="A28" s="51" t="s">
        <v>1008</v>
      </c>
      <c r="B28" s="51" t="s">
        <v>347</v>
      </c>
      <c r="C28" s="51" t="s">
        <v>1009</v>
      </c>
      <c r="D28" s="51">
        <v>1618</v>
      </c>
      <c r="E28" s="51" t="s">
        <v>952</v>
      </c>
      <c r="F28" s="51"/>
      <c r="G28" s="51" t="s">
        <v>1010</v>
      </c>
      <c r="H28" s="51"/>
    </row>
    <row r="29" spans="1:8" x14ac:dyDescent="0.25">
      <c r="A29" s="51" t="s">
        <v>1011</v>
      </c>
      <c r="B29" s="51" t="s">
        <v>347</v>
      </c>
      <c r="C29" s="51" t="s">
        <v>1012</v>
      </c>
      <c r="D29" s="51">
        <v>754</v>
      </c>
      <c r="E29" s="51" t="s">
        <v>914</v>
      </c>
      <c r="F29" s="51"/>
      <c r="G29" s="51" t="s">
        <v>1013</v>
      </c>
      <c r="H29" s="51" t="s">
        <v>1014</v>
      </c>
    </row>
    <row r="30" spans="1:8" ht="30" x14ac:dyDescent="0.25">
      <c r="A30" s="51" t="s">
        <v>1015</v>
      </c>
      <c r="B30" s="51" t="s">
        <v>347</v>
      </c>
      <c r="C30" s="51" t="s">
        <v>1016</v>
      </c>
      <c r="D30" s="51">
        <v>753</v>
      </c>
      <c r="E30" s="51" t="s">
        <v>914</v>
      </c>
      <c r="F30" s="51" t="s">
        <v>1017</v>
      </c>
      <c r="G30" s="51" t="s">
        <v>1018</v>
      </c>
      <c r="H30" s="51" t="s">
        <v>1019</v>
      </c>
    </row>
    <row r="31" spans="1:8" ht="30" x14ac:dyDescent="0.25">
      <c r="A31" s="51" t="s">
        <v>1020</v>
      </c>
      <c r="B31" s="51" t="s">
        <v>347</v>
      </c>
      <c r="C31" s="51" t="s">
        <v>1021</v>
      </c>
      <c r="D31" s="51">
        <v>753</v>
      </c>
      <c r="E31" s="51" t="s">
        <v>914</v>
      </c>
      <c r="F31" s="51" t="s">
        <v>1017</v>
      </c>
      <c r="G31" s="51" t="s">
        <v>1018</v>
      </c>
      <c r="H31" s="51" t="s">
        <v>1019</v>
      </c>
    </row>
    <row r="32" spans="1:8" x14ac:dyDescent="0.25">
      <c r="A32" s="51" t="s">
        <v>1022</v>
      </c>
      <c r="B32" s="51" t="s">
        <v>347</v>
      </c>
      <c r="C32" s="51" t="s">
        <v>1023</v>
      </c>
      <c r="D32" s="51">
        <v>775</v>
      </c>
      <c r="E32" s="51" t="s">
        <v>914</v>
      </c>
      <c r="F32" s="51"/>
      <c r="G32" s="51" t="s">
        <v>1013</v>
      </c>
      <c r="H32" s="51"/>
    </row>
    <row r="33" spans="1:8" ht="30" x14ac:dyDescent="0.25">
      <c r="A33" s="51" t="s">
        <v>1024</v>
      </c>
      <c r="B33" s="51" t="s">
        <v>347</v>
      </c>
      <c r="C33" s="51" t="s">
        <v>1025</v>
      </c>
      <c r="D33" s="51">
        <v>855</v>
      </c>
      <c r="E33" s="51" t="s">
        <v>914</v>
      </c>
      <c r="F33" s="51" t="s">
        <v>1017</v>
      </c>
      <c r="G33" s="51" t="s">
        <v>1018</v>
      </c>
      <c r="H33" s="51" t="s">
        <v>1019</v>
      </c>
    </row>
    <row r="34" spans="1:8" ht="30" x14ac:dyDescent="0.25">
      <c r="A34" s="51" t="s">
        <v>1026</v>
      </c>
      <c r="B34" s="51" t="s">
        <v>347</v>
      </c>
      <c r="C34" s="51" t="s">
        <v>1027</v>
      </c>
      <c r="D34" s="51">
        <v>960</v>
      </c>
      <c r="E34" s="51" t="s">
        <v>914</v>
      </c>
      <c r="F34" s="51" t="s">
        <v>1017</v>
      </c>
      <c r="G34" s="51" t="s">
        <v>1018</v>
      </c>
      <c r="H34" s="51" t="s">
        <v>1019</v>
      </c>
    </row>
    <row r="35" spans="1:8" ht="45" x14ac:dyDescent="0.25">
      <c r="A35" s="51" t="s">
        <v>1028</v>
      </c>
      <c r="B35" s="51" t="s">
        <v>347</v>
      </c>
      <c r="C35" s="51" t="s">
        <v>1029</v>
      </c>
      <c r="D35" s="51">
        <v>770</v>
      </c>
      <c r="E35" s="51" t="s">
        <v>914</v>
      </c>
      <c r="F35" s="51" t="s">
        <v>1017</v>
      </c>
      <c r="G35" s="51" t="s">
        <v>1018</v>
      </c>
      <c r="H35" s="51" t="s">
        <v>1030</v>
      </c>
    </row>
    <row r="36" spans="1:8" x14ac:dyDescent="0.25">
      <c r="A36" s="51" t="s">
        <v>1031</v>
      </c>
      <c r="B36" s="51" t="s">
        <v>347</v>
      </c>
      <c r="C36" s="51" t="s">
        <v>1032</v>
      </c>
      <c r="D36" s="51">
        <v>1006</v>
      </c>
      <c r="E36" s="51" t="s">
        <v>914</v>
      </c>
      <c r="F36" s="51"/>
      <c r="G36" s="51" t="s">
        <v>1033</v>
      </c>
      <c r="H36" s="51"/>
    </row>
    <row r="37" spans="1:8" x14ac:dyDescent="0.25">
      <c r="A37" s="51" t="s">
        <v>1034</v>
      </c>
      <c r="B37" s="51" t="s">
        <v>347</v>
      </c>
      <c r="C37" s="51" t="s">
        <v>1035</v>
      </c>
      <c r="D37" s="51">
        <v>1277</v>
      </c>
      <c r="E37" s="51" t="s">
        <v>914</v>
      </c>
      <c r="F37" s="51"/>
      <c r="G37" s="51" t="s">
        <v>1036</v>
      </c>
      <c r="H37" s="51" t="s">
        <v>1037</v>
      </c>
    </row>
    <row r="38" spans="1:8" x14ac:dyDescent="0.25">
      <c r="A38" s="51" t="s">
        <v>1038</v>
      </c>
      <c r="B38" s="51" t="s">
        <v>347</v>
      </c>
      <c r="C38" s="51" t="s">
        <v>1039</v>
      </c>
      <c r="D38" s="51">
        <v>1250</v>
      </c>
      <c r="E38" s="51" t="s">
        <v>952</v>
      </c>
      <c r="F38" s="51" t="s">
        <v>973</v>
      </c>
      <c r="G38" s="51" t="s">
        <v>974</v>
      </c>
      <c r="H38" s="51" t="s">
        <v>1040</v>
      </c>
    </row>
    <row r="39" spans="1:8" x14ac:dyDescent="0.25">
      <c r="A39" s="51" t="s">
        <v>1041</v>
      </c>
      <c r="B39" s="51" t="s">
        <v>347</v>
      </c>
      <c r="C39" s="51" t="s">
        <v>1042</v>
      </c>
      <c r="D39" s="51">
        <v>792</v>
      </c>
      <c r="E39" s="51" t="s">
        <v>914</v>
      </c>
      <c r="F39" s="51"/>
      <c r="G39" s="51" t="s">
        <v>1036</v>
      </c>
      <c r="H39" s="51" t="s">
        <v>1037</v>
      </c>
    </row>
    <row r="40" spans="1:8" x14ac:dyDescent="0.25">
      <c r="A40" s="51" t="s">
        <v>1043</v>
      </c>
      <c r="B40" s="51" t="s">
        <v>347</v>
      </c>
      <c r="C40" s="51" t="s">
        <v>1044</v>
      </c>
      <c r="D40" s="51">
        <v>3998</v>
      </c>
      <c r="E40" s="51" t="s">
        <v>952</v>
      </c>
      <c r="F40" s="51" t="s">
        <v>973</v>
      </c>
      <c r="G40" s="51" t="s">
        <v>974</v>
      </c>
      <c r="H40" s="51" t="s">
        <v>1040</v>
      </c>
    </row>
    <row r="41" spans="1:8" ht="45" x14ac:dyDescent="0.25">
      <c r="A41" s="51" t="s">
        <v>1045</v>
      </c>
      <c r="B41" s="51" t="s">
        <v>347</v>
      </c>
      <c r="C41" s="51" t="s">
        <v>1046</v>
      </c>
      <c r="D41" s="51">
        <v>1099</v>
      </c>
      <c r="E41" s="51" t="s">
        <v>914</v>
      </c>
      <c r="F41" s="51" t="s">
        <v>1047</v>
      </c>
      <c r="G41" s="51" t="s">
        <v>1048</v>
      </c>
      <c r="H41" s="51" t="s">
        <v>1049</v>
      </c>
    </row>
    <row r="42" spans="1:8" x14ac:dyDescent="0.25">
      <c r="A42" s="51" t="s">
        <v>1050</v>
      </c>
      <c r="B42" s="51" t="s">
        <v>347</v>
      </c>
      <c r="C42" s="51" t="s">
        <v>1051</v>
      </c>
      <c r="D42" s="51">
        <v>1267</v>
      </c>
      <c r="E42" s="51" t="s">
        <v>914</v>
      </c>
      <c r="F42" s="51"/>
      <c r="G42" s="51" t="s">
        <v>1036</v>
      </c>
      <c r="H42" s="51" t="s">
        <v>1037</v>
      </c>
    </row>
    <row r="43" spans="1:8" x14ac:dyDescent="0.25">
      <c r="A43" s="51" t="s">
        <v>1052</v>
      </c>
      <c r="B43" s="51" t="s">
        <v>347</v>
      </c>
      <c r="C43" s="51" t="s">
        <v>1053</v>
      </c>
      <c r="D43" s="51">
        <v>862</v>
      </c>
      <c r="E43" s="51" t="s">
        <v>1054</v>
      </c>
      <c r="F43" s="51"/>
      <c r="G43" s="51" t="s">
        <v>1055</v>
      </c>
      <c r="H43" s="51"/>
    </row>
    <row r="44" spans="1:8" x14ac:dyDescent="0.25">
      <c r="A44" s="51" t="s">
        <v>1056</v>
      </c>
      <c r="B44" s="51" t="s">
        <v>347</v>
      </c>
      <c r="C44" s="51" t="s">
        <v>1057</v>
      </c>
      <c r="D44" s="51">
        <v>1107</v>
      </c>
      <c r="E44" s="51" t="s">
        <v>914</v>
      </c>
      <c r="F44" s="51"/>
      <c r="G44" s="51" t="s">
        <v>1058</v>
      </c>
      <c r="H44" s="51" t="s">
        <v>1059</v>
      </c>
    </row>
    <row r="45" spans="1:8" x14ac:dyDescent="0.25">
      <c r="A45" s="51" t="s">
        <v>1060</v>
      </c>
      <c r="B45" s="51" t="s">
        <v>347</v>
      </c>
      <c r="C45" s="51" t="s">
        <v>1061</v>
      </c>
      <c r="D45" s="51">
        <v>437</v>
      </c>
      <c r="E45" s="51" t="s">
        <v>1062</v>
      </c>
      <c r="F45" s="51"/>
      <c r="G45" s="51" t="s">
        <v>1063</v>
      </c>
      <c r="H45" s="51"/>
    </row>
    <row r="46" spans="1:8" x14ac:dyDescent="0.25">
      <c r="A46" s="51" t="s">
        <v>1064</v>
      </c>
      <c r="B46" s="51" t="s">
        <v>347</v>
      </c>
      <c r="C46" s="51" t="s">
        <v>1065</v>
      </c>
      <c r="D46" s="51">
        <v>1341</v>
      </c>
      <c r="E46" s="51" t="s">
        <v>914</v>
      </c>
      <c r="F46" s="51"/>
      <c r="G46" s="51" t="s">
        <v>1036</v>
      </c>
      <c r="H46" s="51" t="s">
        <v>1037</v>
      </c>
    </row>
    <row r="47" spans="1:8" x14ac:dyDescent="0.25">
      <c r="A47" s="51" t="s">
        <v>1066</v>
      </c>
      <c r="B47" s="51" t="s">
        <v>347</v>
      </c>
      <c r="C47" s="51" t="s">
        <v>1067</v>
      </c>
      <c r="D47" s="51">
        <v>4163</v>
      </c>
      <c r="E47" s="51" t="s">
        <v>914</v>
      </c>
      <c r="F47" s="51"/>
      <c r="G47" s="51" t="s">
        <v>1068</v>
      </c>
      <c r="H47" s="51"/>
    </row>
    <row r="48" spans="1:8" ht="60" x14ac:dyDescent="0.25">
      <c r="A48" s="51" t="s">
        <v>1069</v>
      </c>
      <c r="B48" s="51" t="s">
        <v>347</v>
      </c>
      <c r="C48" s="51" t="s">
        <v>1070</v>
      </c>
      <c r="D48" s="51">
        <v>6592</v>
      </c>
      <c r="E48" s="51" t="s">
        <v>914</v>
      </c>
      <c r="F48" s="51" t="s">
        <v>1071</v>
      </c>
      <c r="G48" s="51" t="s">
        <v>1072</v>
      </c>
      <c r="H48" s="51" t="s">
        <v>1073</v>
      </c>
    </row>
    <row r="49" spans="1:8" x14ac:dyDescent="0.25">
      <c r="A49" s="51" t="s">
        <v>1074</v>
      </c>
      <c r="B49" s="51" t="s">
        <v>347</v>
      </c>
      <c r="C49" s="51" t="s">
        <v>1075</v>
      </c>
      <c r="D49" s="51">
        <v>1219</v>
      </c>
      <c r="E49" s="51" t="s">
        <v>914</v>
      </c>
      <c r="F49" s="51"/>
      <c r="G49" s="51" t="s">
        <v>1076</v>
      </c>
      <c r="H49" s="51"/>
    </row>
    <row r="50" spans="1:8" ht="30" x14ac:dyDescent="0.25">
      <c r="A50" s="51" t="s">
        <v>1077</v>
      </c>
      <c r="B50" s="51" t="s">
        <v>347</v>
      </c>
      <c r="C50" s="51" t="s">
        <v>1078</v>
      </c>
      <c r="D50" s="51">
        <v>3129</v>
      </c>
      <c r="E50" s="51" t="s">
        <v>914</v>
      </c>
      <c r="F50" s="51" t="s">
        <v>973</v>
      </c>
      <c r="G50" s="51" t="s">
        <v>925</v>
      </c>
      <c r="H50" s="51" t="s">
        <v>1079</v>
      </c>
    </row>
    <row r="51" spans="1:8" x14ac:dyDescent="0.25">
      <c r="A51" s="51" t="s">
        <v>1080</v>
      </c>
      <c r="B51" s="51" t="s">
        <v>347</v>
      </c>
      <c r="C51" s="51" t="s">
        <v>1081</v>
      </c>
      <c r="D51" s="51">
        <v>1919</v>
      </c>
      <c r="E51" s="51" t="s">
        <v>914</v>
      </c>
      <c r="F51" s="51"/>
      <c r="G51" s="51" t="s">
        <v>925</v>
      </c>
      <c r="H51" s="51" t="s">
        <v>926</v>
      </c>
    </row>
    <row r="52" spans="1:8" x14ac:dyDescent="0.25">
      <c r="A52" s="51" t="s">
        <v>1080</v>
      </c>
      <c r="B52" s="51" t="s">
        <v>347</v>
      </c>
      <c r="C52" s="51" t="s">
        <v>1082</v>
      </c>
      <c r="D52" s="51">
        <v>2860</v>
      </c>
      <c r="E52" s="51" t="s">
        <v>914</v>
      </c>
      <c r="F52" s="51"/>
      <c r="G52" s="51" t="s">
        <v>925</v>
      </c>
      <c r="H52" s="51" t="s">
        <v>926</v>
      </c>
    </row>
    <row r="53" spans="1:8" x14ac:dyDescent="0.25">
      <c r="A53" s="51" t="s">
        <v>1083</v>
      </c>
      <c r="B53" s="51" t="s">
        <v>347</v>
      </c>
      <c r="C53" s="51" t="s">
        <v>1084</v>
      </c>
      <c r="D53" s="51">
        <v>1847</v>
      </c>
      <c r="E53" s="51" t="s">
        <v>914</v>
      </c>
      <c r="F53" s="51"/>
      <c r="G53" s="51" t="s">
        <v>925</v>
      </c>
      <c r="H53" s="51" t="s">
        <v>926</v>
      </c>
    </row>
    <row r="54" spans="1:8" ht="30" x14ac:dyDescent="0.25">
      <c r="A54" s="51" t="s">
        <v>1085</v>
      </c>
      <c r="B54" s="51" t="s">
        <v>347</v>
      </c>
      <c r="C54" s="51" t="s">
        <v>1086</v>
      </c>
      <c r="D54" s="51">
        <v>2084</v>
      </c>
      <c r="E54" s="51" t="s">
        <v>952</v>
      </c>
      <c r="F54" s="51" t="s">
        <v>1087</v>
      </c>
      <c r="G54" s="51" t="s">
        <v>1088</v>
      </c>
      <c r="H54" s="51" t="s">
        <v>1089</v>
      </c>
    </row>
    <row r="55" spans="1:8" ht="30" x14ac:dyDescent="0.25">
      <c r="A55" s="51" t="s">
        <v>1090</v>
      </c>
      <c r="B55" s="51" t="s">
        <v>347</v>
      </c>
      <c r="C55" s="51" t="s">
        <v>1091</v>
      </c>
      <c r="D55" s="51">
        <v>7010</v>
      </c>
      <c r="E55" s="51" t="s">
        <v>914</v>
      </c>
      <c r="F55" s="51" t="s">
        <v>929</v>
      </c>
      <c r="G55" s="51" t="s">
        <v>1092</v>
      </c>
      <c r="H55" s="51" t="s">
        <v>1093</v>
      </c>
    </row>
    <row r="56" spans="1:8" x14ac:dyDescent="0.25">
      <c r="A56" s="51" t="s">
        <v>1094</v>
      </c>
      <c r="B56" s="51" t="s">
        <v>347</v>
      </c>
      <c r="C56" s="51" t="s">
        <v>1095</v>
      </c>
      <c r="D56" s="51">
        <v>680</v>
      </c>
      <c r="E56" s="51" t="s">
        <v>914</v>
      </c>
      <c r="F56" s="51"/>
      <c r="G56" s="51" t="s">
        <v>1096</v>
      </c>
      <c r="H56" s="51"/>
    </row>
    <row r="57" spans="1:8" x14ac:dyDescent="0.25">
      <c r="A57" s="51" t="s">
        <v>1097</v>
      </c>
      <c r="B57" s="51" t="s">
        <v>347</v>
      </c>
      <c r="C57" s="51" t="s">
        <v>1098</v>
      </c>
      <c r="D57" s="51">
        <v>2598</v>
      </c>
      <c r="E57" s="51" t="s">
        <v>914</v>
      </c>
      <c r="F57" s="51"/>
      <c r="G57" s="51" t="s">
        <v>1099</v>
      </c>
      <c r="H57" s="51" t="s">
        <v>1100</v>
      </c>
    </row>
    <row r="58" spans="1:8" x14ac:dyDescent="0.25">
      <c r="A58" s="51" t="s">
        <v>1101</v>
      </c>
      <c r="B58" s="51" t="s">
        <v>347</v>
      </c>
      <c r="C58" s="51" t="s">
        <v>1102</v>
      </c>
      <c r="D58" s="51">
        <v>1277</v>
      </c>
      <c r="E58" s="51" t="s">
        <v>914</v>
      </c>
      <c r="F58" s="51"/>
      <c r="G58" s="51" t="s">
        <v>1103</v>
      </c>
      <c r="H58" s="51" t="s">
        <v>1104</v>
      </c>
    </row>
    <row r="59" spans="1:8" ht="30" x14ac:dyDescent="0.25">
      <c r="A59" s="51" t="s">
        <v>1105</v>
      </c>
      <c r="B59" s="51" t="s">
        <v>347</v>
      </c>
      <c r="C59" s="51" t="s">
        <v>1106</v>
      </c>
      <c r="D59" s="51">
        <v>7975</v>
      </c>
      <c r="E59" s="51" t="s">
        <v>914</v>
      </c>
      <c r="F59" s="51"/>
      <c r="G59" s="51" t="s">
        <v>1107</v>
      </c>
      <c r="H59" s="51" t="s">
        <v>1108</v>
      </c>
    </row>
    <row r="60" spans="1:8" x14ac:dyDescent="0.25">
      <c r="A60" s="51" t="s">
        <v>1109</v>
      </c>
      <c r="B60" s="51" t="s">
        <v>347</v>
      </c>
      <c r="C60" s="51" t="s">
        <v>1110</v>
      </c>
      <c r="D60" s="51">
        <v>653</v>
      </c>
      <c r="E60" s="51" t="s">
        <v>914</v>
      </c>
      <c r="F60" s="51"/>
      <c r="G60" s="51" t="s">
        <v>925</v>
      </c>
      <c r="H60" s="51" t="s">
        <v>926</v>
      </c>
    </row>
    <row r="61" spans="1:8" x14ac:dyDescent="0.25">
      <c r="A61" s="51" t="s">
        <v>1111</v>
      </c>
      <c r="B61" s="51" t="s">
        <v>347</v>
      </c>
      <c r="C61" s="51" t="s">
        <v>1112</v>
      </c>
      <c r="D61" s="51">
        <v>977</v>
      </c>
      <c r="E61" s="51" t="s">
        <v>914</v>
      </c>
      <c r="F61" s="51"/>
      <c r="G61" s="51" t="s">
        <v>925</v>
      </c>
      <c r="H61" s="51" t="s">
        <v>926</v>
      </c>
    </row>
    <row r="62" spans="1:8" x14ac:dyDescent="0.25">
      <c r="A62" s="51" t="s">
        <v>1113</v>
      </c>
      <c r="B62" s="51" t="s">
        <v>347</v>
      </c>
      <c r="C62" s="51" t="s">
        <v>1114</v>
      </c>
      <c r="D62" s="51">
        <v>379</v>
      </c>
      <c r="E62" s="51" t="s">
        <v>914</v>
      </c>
      <c r="F62" s="51"/>
      <c r="G62" s="51" t="s">
        <v>1115</v>
      </c>
      <c r="H62" s="51"/>
    </row>
    <row r="63" spans="1:8" ht="30" x14ac:dyDescent="0.25">
      <c r="A63" s="51" t="s">
        <v>1116</v>
      </c>
      <c r="B63" s="51" t="s">
        <v>347</v>
      </c>
      <c r="C63" s="51" t="s">
        <v>1117</v>
      </c>
      <c r="D63" s="51">
        <v>2449</v>
      </c>
      <c r="E63" s="51" t="s">
        <v>914</v>
      </c>
      <c r="F63" s="51" t="s">
        <v>973</v>
      </c>
      <c r="G63" s="51" t="s">
        <v>925</v>
      </c>
      <c r="H63" s="51" t="s">
        <v>1079</v>
      </c>
    </row>
    <row r="64" spans="1:8" ht="45" x14ac:dyDescent="0.25">
      <c r="A64" s="51" t="s">
        <v>1118</v>
      </c>
      <c r="B64" s="51" t="s">
        <v>347</v>
      </c>
      <c r="C64" s="51" t="s">
        <v>1119</v>
      </c>
      <c r="D64" s="51">
        <v>1366</v>
      </c>
      <c r="E64" s="51" t="s">
        <v>914</v>
      </c>
      <c r="F64" s="51" t="s">
        <v>1120</v>
      </c>
      <c r="G64" s="51" t="s">
        <v>1121</v>
      </c>
      <c r="H64" s="51" t="s">
        <v>1122</v>
      </c>
    </row>
    <row r="65" spans="1:8" x14ac:dyDescent="0.25">
      <c r="A65" s="51" t="s">
        <v>1123</v>
      </c>
      <c r="B65" s="51" t="s">
        <v>347</v>
      </c>
      <c r="C65" s="51" t="s">
        <v>1124</v>
      </c>
      <c r="D65" s="51">
        <v>1300</v>
      </c>
      <c r="E65" s="51" t="s">
        <v>914</v>
      </c>
      <c r="F65" s="51"/>
      <c r="G65" s="51" t="s">
        <v>925</v>
      </c>
      <c r="H65" s="51" t="s">
        <v>926</v>
      </c>
    </row>
    <row r="66" spans="1:8" x14ac:dyDescent="0.25">
      <c r="A66" s="51" t="s">
        <v>1125</v>
      </c>
      <c r="B66" s="51" t="s">
        <v>347</v>
      </c>
      <c r="C66" s="51" t="s">
        <v>1126</v>
      </c>
      <c r="D66" s="51">
        <v>1796</v>
      </c>
      <c r="E66" s="51" t="s">
        <v>914</v>
      </c>
      <c r="F66" s="51"/>
      <c r="G66" s="51" t="s">
        <v>1127</v>
      </c>
      <c r="H66" s="51"/>
    </row>
    <row r="67" spans="1:8" x14ac:dyDescent="0.25">
      <c r="A67" s="51" t="s">
        <v>1128</v>
      </c>
      <c r="B67" s="51" t="s">
        <v>347</v>
      </c>
      <c r="C67" s="51" t="s">
        <v>1129</v>
      </c>
      <c r="D67" s="51">
        <v>414</v>
      </c>
      <c r="E67" s="51" t="s">
        <v>914</v>
      </c>
      <c r="F67" s="51"/>
      <c r="G67" s="51" t="s">
        <v>1130</v>
      </c>
      <c r="H67" s="51"/>
    </row>
    <row r="68" spans="1:8" x14ac:dyDescent="0.25">
      <c r="A68" s="51" t="s">
        <v>1131</v>
      </c>
      <c r="B68" s="51" t="s">
        <v>347</v>
      </c>
      <c r="C68" s="51" t="s">
        <v>1132</v>
      </c>
      <c r="D68" s="51">
        <v>498</v>
      </c>
      <c r="E68" s="51" t="s">
        <v>1062</v>
      </c>
      <c r="F68" s="51"/>
      <c r="G68" s="51" t="s">
        <v>1133</v>
      </c>
      <c r="H68" s="51"/>
    </row>
    <row r="69" spans="1:8" ht="30" x14ac:dyDescent="0.25">
      <c r="A69" s="51" t="s">
        <v>1134</v>
      </c>
      <c r="B69" s="51" t="s">
        <v>347</v>
      </c>
      <c r="C69" s="51" t="s">
        <v>1135</v>
      </c>
      <c r="D69" s="51">
        <v>683</v>
      </c>
      <c r="E69" s="51" t="s">
        <v>914</v>
      </c>
      <c r="F69" s="51"/>
      <c r="G69" s="51" t="s">
        <v>1136</v>
      </c>
      <c r="H69" s="51"/>
    </row>
    <row r="70" spans="1:8" ht="45" x14ac:dyDescent="0.25">
      <c r="A70" s="51" t="s">
        <v>1137</v>
      </c>
      <c r="B70" s="51" t="s">
        <v>347</v>
      </c>
      <c r="C70" s="51" t="s">
        <v>1138</v>
      </c>
      <c r="D70" s="51">
        <v>2284</v>
      </c>
      <c r="E70" s="51" t="s">
        <v>952</v>
      </c>
      <c r="F70" s="51" t="s">
        <v>973</v>
      </c>
      <c r="G70" s="51" t="s">
        <v>974</v>
      </c>
      <c r="H70" s="51" t="s">
        <v>1139</v>
      </c>
    </row>
    <row r="71" spans="1:8" ht="30" x14ac:dyDescent="0.25">
      <c r="A71" s="51" t="s">
        <v>1140</v>
      </c>
      <c r="B71" s="51" t="s">
        <v>347</v>
      </c>
      <c r="C71" s="51" t="s">
        <v>1141</v>
      </c>
      <c r="D71" s="51">
        <v>4267</v>
      </c>
      <c r="E71" s="51" t="s">
        <v>914</v>
      </c>
      <c r="F71" s="51"/>
      <c r="G71" s="51" t="s">
        <v>1142</v>
      </c>
      <c r="H71" s="51" t="s">
        <v>1143</v>
      </c>
    </row>
    <row r="72" spans="1:8" ht="30" x14ac:dyDescent="0.25">
      <c r="A72" s="51" t="s">
        <v>1144</v>
      </c>
      <c r="B72" s="51" t="s">
        <v>347</v>
      </c>
      <c r="C72" s="51" t="s">
        <v>1145</v>
      </c>
      <c r="D72" s="51">
        <v>626</v>
      </c>
      <c r="E72" s="51" t="s">
        <v>914</v>
      </c>
      <c r="F72" s="51" t="s">
        <v>1146</v>
      </c>
      <c r="G72" s="51" t="s">
        <v>1147</v>
      </c>
      <c r="H72" s="51" t="s">
        <v>1148</v>
      </c>
    </row>
    <row r="73" spans="1:8" ht="30" x14ac:dyDescent="0.25">
      <c r="A73" s="51" t="s">
        <v>1149</v>
      </c>
      <c r="B73" s="51" t="s">
        <v>347</v>
      </c>
      <c r="C73" s="51" t="s">
        <v>1150</v>
      </c>
      <c r="D73" s="51">
        <v>428</v>
      </c>
      <c r="E73" s="51" t="s">
        <v>914</v>
      </c>
      <c r="F73" s="51" t="s">
        <v>1146</v>
      </c>
      <c r="G73" s="51" t="s">
        <v>1147</v>
      </c>
      <c r="H73" s="51" t="s">
        <v>1148</v>
      </c>
    </row>
    <row r="74" spans="1:8" x14ac:dyDescent="0.25">
      <c r="A74" s="51" t="s">
        <v>1151</v>
      </c>
      <c r="B74" s="51" t="s">
        <v>347</v>
      </c>
      <c r="C74" s="51" t="s">
        <v>1152</v>
      </c>
      <c r="D74" s="51">
        <v>971</v>
      </c>
      <c r="E74" s="51" t="s">
        <v>914</v>
      </c>
      <c r="F74" s="51"/>
      <c r="G74" s="51" t="s">
        <v>1153</v>
      </c>
      <c r="H74" s="51"/>
    </row>
    <row r="75" spans="1:8" ht="30" x14ac:dyDescent="0.25">
      <c r="A75" s="51" t="s">
        <v>1154</v>
      </c>
      <c r="B75" s="51" t="s">
        <v>347</v>
      </c>
      <c r="C75" s="51" t="s">
        <v>1155</v>
      </c>
      <c r="D75" s="51">
        <v>21036</v>
      </c>
      <c r="E75" s="51" t="s">
        <v>914</v>
      </c>
      <c r="F75" s="51" t="s">
        <v>1156</v>
      </c>
      <c r="G75" s="51" t="s">
        <v>1157</v>
      </c>
      <c r="H75" s="51" t="s">
        <v>1158</v>
      </c>
    </row>
    <row r="76" spans="1:8" x14ac:dyDescent="0.25">
      <c r="A76" s="51" t="s">
        <v>1159</v>
      </c>
      <c r="B76" s="51" t="s">
        <v>347</v>
      </c>
      <c r="C76" s="51" t="s">
        <v>1160</v>
      </c>
      <c r="D76" s="51">
        <v>2410</v>
      </c>
      <c r="E76" s="51" t="s">
        <v>952</v>
      </c>
      <c r="F76" s="51" t="s">
        <v>973</v>
      </c>
      <c r="G76" s="51" t="s">
        <v>948</v>
      </c>
      <c r="H76" s="51" t="s">
        <v>1161</v>
      </c>
    </row>
    <row r="77" spans="1:8" ht="63" customHeight="1" x14ac:dyDescent="0.25">
      <c r="A77" s="51" t="s">
        <v>1162</v>
      </c>
      <c r="B77" s="51" t="s">
        <v>347</v>
      </c>
      <c r="C77" s="51" t="s">
        <v>1163</v>
      </c>
      <c r="D77" s="51">
        <v>3675</v>
      </c>
      <c r="E77" s="51" t="s">
        <v>914</v>
      </c>
      <c r="F77" s="51" t="s">
        <v>1164</v>
      </c>
      <c r="G77" s="51" t="s">
        <v>1165</v>
      </c>
      <c r="H77" s="51" t="s">
        <v>1166</v>
      </c>
    </row>
    <row r="78" spans="1:8" ht="30" x14ac:dyDescent="0.25">
      <c r="A78" s="51" t="s">
        <v>1167</v>
      </c>
      <c r="B78" s="51" t="s">
        <v>347</v>
      </c>
      <c r="C78" s="51" t="s">
        <v>1168</v>
      </c>
      <c r="D78" s="51">
        <v>2856</v>
      </c>
      <c r="E78" s="51" t="s">
        <v>914</v>
      </c>
      <c r="F78" s="51" t="s">
        <v>973</v>
      </c>
      <c r="G78" s="51" t="s">
        <v>925</v>
      </c>
      <c r="H78" s="51" t="s">
        <v>1079</v>
      </c>
    </row>
    <row r="79" spans="1:8" x14ac:dyDescent="0.25">
      <c r="A79" s="51" t="s">
        <v>1169</v>
      </c>
      <c r="B79" s="51" t="s">
        <v>347</v>
      </c>
      <c r="C79" s="51" t="s">
        <v>1170</v>
      </c>
      <c r="D79" s="51">
        <v>2372</v>
      </c>
      <c r="E79" s="51" t="s">
        <v>914</v>
      </c>
      <c r="F79" s="51"/>
      <c r="G79" s="51" t="s">
        <v>925</v>
      </c>
      <c r="H79" s="51" t="s">
        <v>926</v>
      </c>
    </row>
    <row r="80" spans="1:8" x14ac:dyDescent="0.25">
      <c r="A80" s="51" t="s">
        <v>1171</v>
      </c>
      <c r="B80" s="51" t="s">
        <v>347</v>
      </c>
      <c r="C80" s="51" t="s">
        <v>1172</v>
      </c>
      <c r="D80" s="51">
        <v>194</v>
      </c>
      <c r="E80" s="51" t="s">
        <v>914</v>
      </c>
      <c r="F80" s="51"/>
      <c r="G80" s="51" t="s">
        <v>1173</v>
      </c>
      <c r="H80" s="51"/>
    </row>
    <row r="81" spans="1:8" x14ac:dyDescent="0.25">
      <c r="A81" s="51" t="s">
        <v>1174</v>
      </c>
      <c r="B81" s="51" t="s">
        <v>347</v>
      </c>
      <c r="C81" s="51" t="s">
        <v>1175</v>
      </c>
      <c r="D81" s="51">
        <v>3563</v>
      </c>
      <c r="E81" s="51" t="s">
        <v>914</v>
      </c>
      <c r="F81" s="51"/>
      <c r="G81" s="51" t="s">
        <v>1176</v>
      </c>
      <c r="H81" s="51" t="s">
        <v>1177</v>
      </c>
    </row>
    <row r="82" spans="1:8" x14ac:dyDescent="0.25">
      <c r="A82" s="51" t="s">
        <v>1178</v>
      </c>
      <c r="B82" s="51" t="s">
        <v>347</v>
      </c>
      <c r="C82" s="51" t="s">
        <v>1179</v>
      </c>
      <c r="D82" s="51">
        <v>1628</v>
      </c>
      <c r="E82" s="51" t="s">
        <v>914</v>
      </c>
      <c r="F82" s="33"/>
      <c r="G82" s="51" t="s">
        <v>1180</v>
      </c>
      <c r="H82" s="33"/>
    </row>
    <row r="83" spans="1:8" x14ac:dyDescent="0.25">
      <c r="A83" s="51" t="s">
        <v>1181</v>
      </c>
      <c r="B83" s="51" t="s">
        <v>347</v>
      </c>
      <c r="C83" s="51" t="s">
        <v>1182</v>
      </c>
      <c r="D83" s="51">
        <v>689</v>
      </c>
      <c r="E83" s="51" t="s">
        <v>952</v>
      </c>
      <c r="F83" s="51" t="s">
        <v>973</v>
      </c>
      <c r="G83" s="51" t="s">
        <v>948</v>
      </c>
      <c r="H83" s="51" t="s">
        <v>1161</v>
      </c>
    </row>
    <row r="84" spans="1:8" x14ac:dyDescent="0.25">
      <c r="A84" s="51" t="s">
        <v>1183</v>
      </c>
      <c r="B84" s="51" t="s">
        <v>347</v>
      </c>
      <c r="C84" s="51" t="s">
        <v>1184</v>
      </c>
      <c r="D84" s="51">
        <v>1909</v>
      </c>
      <c r="E84" s="51" t="s">
        <v>914</v>
      </c>
      <c r="F84" s="33"/>
      <c r="G84" s="51" t="s">
        <v>1185</v>
      </c>
      <c r="H84" s="51" t="s">
        <v>1186</v>
      </c>
    </row>
    <row r="85" spans="1:8" x14ac:dyDescent="0.25">
      <c r="A85" s="51" t="s">
        <v>1187</v>
      </c>
      <c r="B85" s="51" t="s">
        <v>347</v>
      </c>
      <c r="C85" s="51" t="s">
        <v>1188</v>
      </c>
      <c r="D85" s="51">
        <v>1150</v>
      </c>
      <c r="E85" s="51" t="s">
        <v>914</v>
      </c>
      <c r="F85" s="33"/>
      <c r="G85" s="51" t="s">
        <v>1189</v>
      </c>
      <c r="H85" s="33"/>
    </row>
    <row r="87" spans="1:8" x14ac:dyDescent="0.25">
      <c r="A87" s="49" t="s">
        <v>834</v>
      </c>
      <c r="B87" s="33"/>
      <c r="C87" s="33"/>
      <c r="D87" s="33"/>
      <c r="E87" s="33"/>
      <c r="F87" s="33"/>
      <c r="G87" s="33"/>
      <c r="H87" s="33"/>
    </row>
    <row r="88" spans="1:8" ht="30" x14ac:dyDescent="0.25">
      <c r="A88" s="51" t="s">
        <v>1190</v>
      </c>
      <c r="B88" s="51" t="s">
        <v>347</v>
      </c>
      <c r="C88" s="51" t="s">
        <v>1191</v>
      </c>
      <c r="D88" s="51">
        <v>3468</v>
      </c>
      <c r="E88" s="51" t="s">
        <v>952</v>
      </c>
      <c r="F88" s="51" t="s">
        <v>973</v>
      </c>
      <c r="G88" s="51" t="s">
        <v>1192</v>
      </c>
      <c r="H88" s="51" t="s">
        <v>1193</v>
      </c>
    </row>
    <row r="89" spans="1:8" x14ac:dyDescent="0.25">
      <c r="A89" s="51" t="s">
        <v>1194</v>
      </c>
      <c r="B89" s="51" t="s">
        <v>347</v>
      </c>
      <c r="C89" s="51" t="s">
        <v>1195</v>
      </c>
      <c r="D89" s="51">
        <v>1251</v>
      </c>
      <c r="E89" s="51" t="s">
        <v>952</v>
      </c>
      <c r="F89" s="51" t="s">
        <v>973</v>
      </c>
      <c r="G89" s="51" t="s">
        <v>974</v>
      </c>
      <c r="H89" s="51" t="s">
        <v>1161</v>
      </c>
    </row>
    <row r="90" spans="1:8" x14ac:dyDescent="0.25">
      <c r="A90" s="51" t="s">
        <v>1196</v>
      </c>
      <c r="B90" s="51" t="s">
        <v>347</v>
      </c>
      <c r="C90" s="51" t="s">
        <v>1197</v>
      </c>
      <c r="D90" s="51">
        <v>1504</v>
      </c>
      <c r="E90" s="51" t="s">
        <v>952</v>
      </c>
      <c r="F90" s="51" t="s">
        <v>1198</v>
      </c>
      <c r="G90" s="51" t="s">
        <v>1199</v>
      </c>
      <c r="H90" s="51" t="s">
        <v>1200</v>
      </c>
    </row>
    <row r="91" spans="1:8" ht="45" x14ac:dyDescent="0.25">
      <c r="A91" s="51" t="s">
        <v>1201</v>
      </c>
      <c r="B91" s="51" t="s">
        <v>347</v>
      </c>
      <c r="C91" s="51" t="s">
        <v>1202</v>
      </c>
      <c r="D91" s="51">
        <v>3800</v>
      </c>
      <c r="E91" s="51" t="s">
        <v>914</v>
      </c>
      <c r="F91" s="33"/>
      <c r="G91" s="51" t="s">
        <v>1203</v>
      </c>
      <c r="H91" s="51" t="s">
        <v>1204</v>
      </c>
    </row>
    <row r="92" spans="1:8" x14ac:dyDescent="0.25">
      <c r="A92" s="51" t="s">
        <v>1205</v>
      </c>
      <c r="B92" s="51" t="s">
        <v>347</v>
      </c>
      <c r="C92" s="51" t="s">
        <v>1206</v>
      </c>
      <c r="D92" s="51">
        <v>687</v>
      </c>
      <c r="E92" s="51" t="s">
        <v>1054</v>
      </c>
      <c r="F92" s="33"/>
      <c r="G92" s="51" t="s">
        <v>1055</v>
      </c>
      <c r="H92" s="33"/>
    </row>
    <row r="93" spans="1:8" x14ac:dyDescent="0.25">
      <c r="A93" s="51" t="s">
        <v>1207</v>
      </c>
      <c r="B93" s="51" t="s">
        <v>347</v>
      </c>
      <c r="C93" s="51" t="s">
        <v>1208</v>
      </c>
      <c r="D93" s="51">
        <v>269</v>
      </c>
      <c r="E93" s="51" t="s">
        <v>914</v>
      </c>
      <c r="F93" s="33"/>
      <c r="G93" s="51" t="s">
        <v>1209</v>
      </c>
      <c r="H93" s="33"/>
    </row>
    <row r="94" spans="1:8" x14ac:dyDescent="0.25">
      <c r="A94" s="51" t="s">
        <v>1210</v>
      </c>
      <c r="B94" s="51" t="s">
        <v>347</v>
      </c>
      <c r="C94" s="51" t="s">
        <v>1211</v>
      </c>
      <c r="D94" s="51">
        <v>404</v>
      </c>
      <c r="E94" s="51" t="s">
        <v>1062</v>
      </c>
      <c r="F94" s="33"/>
      <c r="G94" s="51" t="s">
        <v>1212</v>
      </c>
      <c r="H94" s="33"/>
    </row>
    <row r="95" spans="1:8" ht="60" x14ac:dyDescent="0.25">
      <c r="A95" s="51" t="s">
        <v>1213</v>
      </c>
      <c r="B95" s="51" t="s">
        <v>347</v>
      </c>
      <c r="C95" s="51" t="s">
        <v>1214</v>
      </c>
      <c r="D95" s="51">
        <v>5465</v>
      </c>
      <c r="E95" s="51" t="s">
        <v>914</v>
      </c>
      <c r="F95" s="51" t="s">
        <v>1215</v>
      </c>
      <c r="G95" s="51" t="s">
        <v>1216</v>
      </c>
      <c r="H95" s="51" t="s">
        <v>1217</v>
      </c>
    </row>
    <row r="96" spans="1:8" ht="30" x14ac:dyDescent="0.25">
      <c r="A96" s="51" t="s">
        <v>1218</v>
      </c>
      <c r="B96" s="51" t="s">
        <v>347</v>
      </c>
      <c r="C96" s="51" t="s">
        <v>1219</v>
      </c>
      <c r="D96" s="51">
        <v>4220</v>
      </c>
      <c r="E96" s="51" t="s">
        <v>914</v>
      </c>
      <c r="F96" s="51" t="s">
        <v>973</v>
      </c>
      <c r="G96" s="51" t="s">
        <v>1220</v>
      </c>
      <c r="H96" s="51" t="s">
        <v>1221</v>
      </c>
    </row>
    <row r="97" spans="1:8" x14ac:dyDescent="0.25">
      <c r="A97" s="51" t="s">
        <v>1222</v>
      </c>
      <c r="B97" s="51" t="s">
        <v>347</v>
      </c>
      <c r="C97" s="51" t="s">
        <v>1223</v>
      </c>
      <c r="D97" s="51">
        <v>4023</v>
      </c>
      <c r="E97" s="51" t="s">
        <v>914</v>
      </c>
      <c r="F97" s="51" t="s">
        <v>1087</v>
      </c>
      <c r="G97" s="51" t="s">
        <v>1224</v>
      </c>
      <c r="H97" s="51" t="s">
        <v>1225</v>
      </c>
    </row>
    <row r="98" spans="1:8" x14ac:dyDescent="0.25">
      <c r="A98" s="51" t="s">
        <v>1226</v>
      </c>
      <c r="B98" s="51" t="s">
        <v>347</v>
      </c>
      <c r="C98" s="51" t="s">
        <v>1227</v>
      </c>
      <c r="D98" s="51">
        <v>1516</v>
      </c>
      <c r="E98" s="51" t="s">
        <v>914</v>
      </c>
      <c r="F98" s="33"/>
      <c r="G98" s="51" t="s">
        <v>1228</v>
      </c>
      <c r="H98" s="33"/>
    </row>
    <row r="99" spans="1:8" x14ac:dyDescent="0.25">
      <c r="A99" s="51" t="s">
        <v>1229</v>
      </c>
      <c r="B99" s="51" t="s">
        <v>347</v>
      </c>
      <c r="C99" s="51" t="s">
        <v>1230</v>
      </c>
      <c r="D99" s="51">
        <v>9852</v>
      </c>
      <c r="E99" s="51" t="s">
        <v>914</v>
      </c>
      <c r="F99" s="33"/>
      <c r="G99" s="51" t="s">
        <v>1231</v>
      </c>
      <c r="H99" s="33"/>
    </row>
    <row r="100" spans="1:8" x14ac:dyDescent="0.25">
      <c r="A100" s="51" t="s">
        <v>1232</v>
      </c>
      <c r="B100" s="51" t="s">
        <v>347</v>
      </c>
      <c r="C100" s="51" t="s">
        <v>1233</v>
      </c>
      <c r="D100" s="51">
        <v>7159</v>
      </c>
      <c r="E100" s="51" t="s">
        <v>914</v>
      </c>
      <c r="F100" s="33"/>
      <c r="G100" s="51" t="s">
        <v>1228</v>
      </c>
      <c r="H100" s="33"/>
    </row>
    <row r="101" spans="1:8" ht="30" x14ac:dyDescent="0.25">
      <c r="A101" s="51" t="s">
        <v>1234</v>
      </c>
      <c r="B101" s="51" t="s">
        <v>347</v>
      </c>
      <c r="C101" s="51" t="s">
        <v>1235</v>
      </c>
      <c r="D101" s="51">
        <v>10479</v>
      </c>
      <c r="E101" s="51" t="s">
        <v>952</v>
      </c>
      <c r="F101" s="51" t="s">
        <v>1087</v>
      </c>
      <c r="G101" s="51" t="s">
        <v>1236</v>
      </c>
      <c r="H101" s="51" t="s">
        <v>1225</v>
      </c>
    </row>
    <row r="102" spans="1:8" x14ac:dyDescent="0.25">
      <c r="A102" s="51" t="s">
        <v>1237</v>
      </c>
      <c r="B102" s="51" t="s">
        <v>347</v>
      </c>
      <c r="C102" s="51" t="s">
        <v>1238</v>
      </c>
      <c r="D102" s="51">
        <v>1211</v>
      </c>
      <c r="E102" s="51" t="s">
        <v>914</v>
      </c>
      <c r="F102" s="33"/>
      <c r="G102" s="51" t="s">
        <v>1239</v>
      </c>
      <c r="H102" s="51" t="s">
        <v>1240</v>
      </c>
    </row>
    <row r="103" spans="1:8" ht="60" x14ac:dyDescent="0.25">
      <c r="A103" s="51" t="s">
        <v>1241</v>
      </c>
      <c r="B103" s="51" t="s">
        <v>347</v>
      </c>
      <c r="C103" s="51" t="s">
        <v>1242</v>
      </c>
      <c r="D103" s="51">
        <v>8596</v>
      </c>
      <c r="E103" s="51" t="s">
        <v>914</v>
      </c>
      <c r="F103" s="51" t="s">
        <v>1243</v>
      </c>
      <c r="G103" s="51" t="s">
        <v>1244</v>
      </c>
      <c r="H103" s="51" t="s">
        <v>1245</v>
      </c>
    </row>
    <row r="104" spans="1:8" ht="120" x14ac:dyDescent="0.25">
      <c r="A104" s="51" t="s">
        <v>1246</v>
      </c>
      <c r="B104" s="51" t="s">
        <v>347</v>
      </c>
      <c r="C104" s="51" t="s">
        <v>1247</v>
      </c>
      <c r="D104" s="51">
        <v>3052</v>
      </c>
      <c r="E104" s="51" t="s">
        <v>914</v>
      </c>
      <c r="F104" s="51" t="s">
        <v>1248</v>
      </c>
      <c r="G104" s="51" t="s">
        <v>1249</v>
      </c>
      <c r="H104" s="51" t="s">
        <v>1250</v>
      </c>
    </row>
    <row r="105" spans="1:8" x14ac:dyDescent="0.25">
      <c r="A105" s="51" t="s">
        <v>1251</v>
      </c>
      <c r="B105" s="51" t="s">
        <v>347</v>
      </c>
      <c r="C105" s="51" t="s">
        <v>1252</v>
      </c>
      <c r="D105" s="51">
        <v>2145</v>
      </c>
      <c r="E105" s="51" t="s">
        <v>914</v>
      </c>
      <c r="F105" s="51" t="s">
        <v>1253</v>
      </c>
      <c r="G105" s="51" t="s">
        <v>1254</v>
      </c>
      <c r="H105" s="51" t="s">
        <v>1255</v>
      </c>
    </row>
    <row r="106" spans="1:8" x14ac:dyDescent="0.25">
      <c r="A106" s="51" t="s">
        <v>1256</v>
      </c>
      <c r="B106" s="51" t="s">
        <v>347</v>
      </c>
      <c r="C106" s="51" t="s">
        <v>1257</v>
      </c>
      <c r="D106" s="51">
        <v>1211</v>
      </c>
      <c r="E106" s="51" t="s">
        <v>1062</v>
      </c>
      <c r="F106" s="33"/>
      <c r="G106" s="51" t="s">
        <v>1258</v>
      </c>
      <c r="H106" s="51" t="s">
        <v>1259</v>
      </c>
    </row>
    <row r="107" spans="1:8" x14ac:dyDescent="0.25">
      <c r="A107" s="51" t="s">
        <v>1260</v>
      </c>
      <c r="B107" s="51" t="s">
        <v>347</v>
      </c>
      <c r="C107" s="51" t="s">
        <v>1261</v>
      </c>
      <c r="D107" s="51">
        <v>537</v>
      </c>
      <c r="E107" s="51" t="s">
        <v>914</v>
      </c>
      <c r="F107" s="33"/>
      <c r="G107" s="51" t="s">
        <v>1259</v>
      </c>
      <c r="H107" s="33"/>
    </row>
    <row r="108" spans="1:8" ht="45" x14ac:dyDescent="0.25">
      <c r="A108" s="51" t="s">
        <v>1262</v>
      </c>
      <c r="B108" s="51" t="s">
        <v>347</v>
      </c>
      <c r="C108" s="51" t="s">
        <v>1263</v>
      </c>
      <c r="D108" s="51">
        <v>7927</v>
      </c>
      <c r="E108" s="51" t="s">
        <v>914</v>
      </c>
      <c r="F108" s="51" t="s">
        <v>973</v>
      </c>
      <c r="G108" s="51" t="s">
        <v>1264</v>
      </c>
      <c r="H108" s="51" t="s">
        <v>1265</v>
      </c>
    </row>
    <row r="109" spans="1:8" x14ac:dyDescent="0.25">
      <c r="A109" s="51" t="s">
        <v>1266</v>
      </c>
      <c r="B109" s="51" t="s">
        <v>347</v>
      </c>
      <c r="C109" s="51" t="s">
        <v>1267</v>
      </c>
      <c r="D109" s="51">
        <v>6774</v>
      </c>
      <c r="E109" s="51" t="s">
        <v>914</v>
      </c>
      <c r="F109" s="51" t="s">
        <v>1268</v>
      </c>
      <c r="G109" s="51" t="s">
        <v>1269</v>
      </c>
      <c r="H109" s="51" t="s">
        <v>1270</v>
      </c>
    </row>
    <row r="110" spans="1:8" x14ac:dyDescent="0.25">
      <c r="A110" s="51" t="s">
        <v>1271</v>
      </c>
      <c r="B110" s="51" t="s">
        <v>347</v>
      </c>
      <c r="C110" s="51" t="s">
        <v>1272</v>
      </c>
      <c r="D110" s="51">
        <v>236</v>
      </c>
      <c r="E110" s="51" t="s">
        <v>914</v>
      </c>
      <c r="F110" s="33"/>
      <c r="G110" s="51" t="s">
        <v>1273</v>
      </c>
      <c r="H110" s="33"/>
    </row>
    <row r="111" spans="1:8" ht="45" x14ac:dyDescent="0.25">
      <c r="A111" s="51" t="s">
        <v>1274</v>
      </c>
      <c r="B111" s="51" t="s">
        <v>347</v>
      </c>
      <c r="C111" s="51" t="s">
        <v>1275</v>
      </c>
      <c r="D111" s="51">
        <v>4167</v>
      </c>
      <c r="E111" s="51" t="s">
        <v>914</v>
      </c>
      <c r="F111" s="51" t="s">
        <v>1276</v>
      </c>
      <c r="G111" s="51" t="s">
        <v>1254</v>
      </c>
      <c r="H111" s="51" t="s">
        <v>1277</v>
      </c>
    </row>
    <row r="112" spans="1:8" ht="60" x14ac:dyDescent="0.25">
      <c r="A112" s="51" t="s">
        <v>1278</v>
      </c>
      <c r="B112" s="51" t="s">
        <v>347</v>
      </c>
      <c r="C112" s="51" t="s">
        <v>1279</v>
      </c>
      <c r="D112" s="51">
        <v>15620</v>
      </c>
      <c r="E112" s="51" t="s">
        <v>914</v>
      </c>
      <c r="F112" s="51" t="s">
        <v>1280</v>
      </c>
      <c r="G112" s="51" t="s">
        <v>1281</v>
      </c>
      <c r="H112" s="51" t="s">
        <v>1282</v>
      </c>
    </row>
    <row r="113" spans="1:8" x14ac:dyDescent="0.25">
      <c r="A113" s="51" t="s">
        <v>1283</v>
      </c>
      <c r="B113" s="51" t="s">
        <v>347</v>
      </c>
      <c r="C113" s="51" t="s">
        <v>1284</v>
      </c>
      <c r="D113" s="51">
        <v>1319</v>
      </c>
      <c r="E113" s="51" t="s">
        <v>914</v>
      </c>
      <c r="F113" s="33"/>
      <c r="G113" s="51" t="s">
        <v>1285</v>
      </c>
      <c r="H113" s="33"/>
    </row>
    <row r="114" spans="1:8" x14ac:dyDescent="0.25">
      <c r="A114" s="51" t="s">
        <v>1286</v>
      </c>
      <c r="B114" s="51" t="s">
        <v>347</v>
      </c>
      <c r="C114" s="51" t="s">
        <v>1287</v>
      </c>
      <c r="D114" s="51">
        <v>3913</v>
      </c>
      <c r="E114" s="51" t="s">
        <v>914</v>
      </c>
      <c r="F114" s="33"/>
      <c r="G114" s="51" t="s">
        <v>1288</v>
      </c>
      <c r="H114" s="33"/>
    </row>
    <row r="115" spans="1:8" ht="30" x14ac:dyDescent="0.25">
      <c r="A115" s="51" t="s">
        <v>1289</v>
      </c>
      <c r="B115" s="51" t="s">
        <v>347</v>
      </c>
      <c r="C115" s="51" t="s">
        <v>1290</v>
      </c>
      <c r="D115" s="51">
        <v>4577</v>
      </c>
      <c r="E115" s="51" t="s">
        <v>914</v>
      </c>
      <c r="F115" s="51" t="s">
        <v>1291</v>
      </c>
      <c r="G115" s="51" t="s">
        <v>1292</v>
      </c>
      <c r="H115" s="51" t="s">
        <v>1293</v>
      </c>
    </row>
    <row r="116" spans="1:8" ht="30" x14ac:dyDescent="0.25">
      <c r="A116" s="51" t="s">
        <v>1294</v>
      </c>
      <c r="B116" s="51" t="s">
        <v>347</v>
      </c>
      <c r="C116" s="51" t="s">
        <v>1295</v>
      </c>
      <c r="D116" s="51">
        <v>5755</v>
      </c>
      <c r="E116" s="51" t="s">
        <v>914</v>
      </c>
      <c r="F116" s="51" t="s">
        <v>1296</v>
      </c>
      <c r="G116" s="51" t="s">
        <v>1297</v>
      </c>
      <c r="H116" s="51" t="s">
        <v>1298</v>
      </c>
    </row>
    <row r="117" spans="1:8" ht="75" x14ac:dyDescent="0.25">
      <c r="A117" s="51" t="s">
        <v>1299</v>
      </c>
      <c r="B117" s="51" t="s">
        <v>347</v>
      </c>
      <c r="C117" s="51" t="s">
        <v>1300</v>
      </c>
      <c r="D117" s="51">
        <v>2804</v>
      </c>
      <c r="E117" s="51" t="s">
        <v>914</v>
      </c>
      <c r="F117" s="51" t="s">
        <v>1301</v>
      </c>
      <c r="G117" s="51" t="s">
        <v>1302</v>
      </c>
      <c r="H117" s="51" t="s">
        <v>1303</v>
      </c>
    </row>
    <row r="118" spans="1:8" ht="60" x14ac:dyDescent="0.25">
      <c r="A118" s="51" t="s">
        <v>1304</v>
      </c>
      <c r="B118" s="51" t="s">
        <v>347</v>
      </c>
      <c r="C118" s="51" t="s">
        <v>1305</v>
      </c>
      <c r="D118" s="51">
        <v>13221</v>
      </c>
      <c r="E118" s="51" t="s">
        <v>914</v>
      </c>
      <c r="F118" s="51" t="s">
        <v>1306</v>
      </c>
      <c r="G118" s="51" t="s">
        <v>1307</v>
      </c>
      <c r="H118" s="51" t="s">
        <v>1308</v>
      </c>
    </row>
    <row r="119" spans="1:8" ht="120" x14ac:dyDescent="0.25">
      <c r="A119" s="51" t="s">
        <v>1309</v>
      </c>
      <c r="B119" s="51" t="s">
        <v>347</v>
      </c>
      <c r="C119" s="51" t="s">
        <v>1310</v>
      </c>
      <c r="D119" s="51">
        <v>3222</v>
      </c>
      <c r="E119" s="51" t="s">
        <v>914</v>
      </c>
      <c r="F119" s="51" t="s">
        <v>1311</v>
      </c>
      <c r="G119" s="51" t="s">
        <v>1312</v>
      </c>
      <c r="H119" s="51" t="s">
        <v>1313</v>
      </c>
    </row>
    <row r="120" spans="1:8" x14ac:dyDescent="0.25">
      <c r="A120" s="51" t="s">
        <v>1314</v>
      </c>
      <c r="B120" s="51" t="s">
        <v>347</v>
      </c>
      <c r="C120" s="51" t="s">
        <v>1315</v>
      </c>
      <c r="D120" s="51">
        <v>572</v>
      </c>
      <c r="E120" s="51" t="s">
        <v>914</v>
      </c>
      <c r="F120" s="51"/>
      <c r="G120" s="51" t="s">
        <v>1316</v>
      </c>
      <c r="H120" s="51" t="s">
        <v>926</v>
      </c>
    </row>
    <row r="121" spans="1:8" x14ac:dyDescent="0.25">
      <c r="A121" s="51" t="s">
        <v>1317</v>
      </c>
      <c r="B121" s="51" t="s">
        <v>347</v>
      </c>
      <c r="C121" s="51" t="s">
        <v>1318</v>
      </c>
      <c r="D121" s="51">
        <v>791</v>
      </c>
      <c r="E121" s="51" t="s">
        <v>914</v>
      </c>
      <c r="F121" s="51"/>
      <c r="G121" s="51" t="s">
        <v>925</v>
      </c>
      <c r="H121" s="51" t="s">
        <v>926</v>
      </c>
    </row>
    <row r="122" spans="1:8" ht="45" x14ac:dyDescent="0.25">
      <c r="A122" s="51" t="s">
        <v>1319</v>
      </c>
      <c r="B122" s="51" t="s">
        <v>347</v>
      </c>
      <c r="C122" s="51" t="s">
        <v>1320</v>
      </c>
      <c r="D122" s="51">
        <v>4081</v>
      </c>
      <c r="E122" s="51" t="s">
        <v>914</v>
      </c>
      <c r="F122" s="51" t="s">
        <v>1321</v>
      </c>
      <c r="G122" s="51" t="s">
        <v>1322</v>
      </c>
      <c r="H122" s="51" t="s">
        <v>1323</v>
      </c>
    </row>
    <row r="123" spans="1:8" ht="75" x14ac:dyDescent="0.25">
      <c r="A123" s="51" t="s">
        <v>1324</v>
      </c>
      <c r="B123" s="51" t="s">
        <v>347</v>
      </c>
      <c r="C123" s="51" t="s">
        <v>1325</v>
      </c>
      <c r="D123" s="51">
        <v>2495</v>
      </c>
      <c r="E123" s="51" t="s">
        <v>914</v>
      </c>
      <c r="F123" s="51" t="s">
        <v>1326</v>
      </c>
      <c r="G123" s="51" t="s">
        <v>1327</v>
      </c>
      <c r="H123" s="51" t="s">
        <v>1328</v>
      </c>
    </row>
    <row r="124" spans="1:8" ht="30" x14ac:dyDescent="0.25">
      <c r="A124" s="51" t="s">
        <v>1329</v>
      </c>
      <c r="B124" s="51" t="s">
        <v>347</v>
      </c>
      <c r="C124" s="51" t="s">
        <v>1330</v>
      </c>
      <c r="D124" s="51">
        <v>4512</v>
      </c>
      <c r="E124" s="51" t="s">
        <v>914</v>
      </c>
      <c r="F124" s="51" t="s">
        <v>1331</v>
      </c>
      <c r="G124" s="51" t="s">
        <v>1332</v>
      </c>
      <c r="H124" s="51" t="s">
        <v>1333</v>
      </c>
    </row>
    <row r="125" spans="1:8" x14ac:dyDescent="0.25">
      <c r="A125" s="51" t="s">
        <v>1334</v>
      </c>
      <c r="B125" s="51" t="s">
        <v>347</v>
      </c>
      <c r="C125" s="51" t="s">
        <v>1335</v>
      </c>
      <c r="D125" s="51">
        <v>5166</v>
      </c>
      <c r="E125" s="51" t="s">
        <v>914</v>
      </c>
      <c r="F125" s="51"/>
      <c r="G125" s="51" t="s">
        <v>925</v>
      </c>
      <c r="H125" s="51" t="s">
        <v>926</v>
      </c>
    </row>
    <row r="126" spans="1:8" x14ac:dyDescent="0.25">
      <c r="A126" s="51" t="s">
        <v>1336</v>
      </c>
      <c r="B126" s="51" t="s">
        <v>347</v>
      </c>
      <c r="C126" s="51" t="s">
        <v>1337</v>
      </c>
      <c r="D126" s="51">
        <v>194</v>
      </c>
      <c r="E126" s="51" t="s">
        <v>914</v>
      </c>
      <c r="F126" s="51"/>
      <c r="G126" s="51" t="s">
        <v>1173</v>
      </c>
      <c r="H126" s="51"/>
    </row>
    <row r="127" spans="1:8" ht="45" x14ac:dyDescent="0.25">
      <c r="A127" s="51" t="s">
        <v>1338</v>
      </c>
      <c r="B127" s="51" t="s">
        <v>347</v>
      </c>
      <c r="C127" s="51" t="s">
        <v>1339</v>
      </c>
      <c r="D127" s="51">
        <v>2777</v>
      </c>
      <c r="E127" s="51" t="s">
        <v>914</v>
      </c>
      <c r="F127" s="51" t="s">
        <v>1340</v>
      </c>
      <c r="G127" s="51" t="s">
        <v>1341</v>
      </c>
      <c r="H127" s="51" t="s">
        <v>1342</v>
      </c>
    </row>
    <row r="128" spans="1:8" ht="60" x14ac:dyDescent="0.25">
      <c r="A128" s="51" t="s">
        <v>1343</v>
      </c>
      <c r="B128" s="51" t="s">
        <v>347</v>
      </c>
      <c r="C128" s="51" t="s">
        <v>1344</v>
      </c>
      <c r="D128" s="51">
        <v>19596</v>
      </c>
      <c r="E128" s="51" t="s">
        <v>914</v>
      </c>
      <c r="F128" s="51" t="s">
        <v>1345</v>
      </c>
      <c r="G128" s="51" t="s">
        <v>1346</v>
      </c>
      <c r="H128" s="51" t="s">
        <v>1347</v>
      </c>
    </row>
    <row r="129" spans="1:8" x14ac:dyDescent="0.25">
      <c r="A129" s="51" t="s">
        <v>1348</v>
      </c>
      <c r="B129" s="51" t="s">
        <v>347</v>
      </c>
      <c r="C129" s="51" t="s">
        <v>1349</v>
      </c>
      <c r="D129" s="51">
        <v>4414</v>
      </c>
      <c r="E129" s="51" t="s">
        <v>914</v>
      </c>
      <c r="F129" s="51"/>
      <c r="G129" s="51" t="s">
        <v>925</v>
      </c>
      <c r="H129" s="51" t="s">
        <v>926</v>
      </c>
    </row>
    <row r="130" spans="1:8" x14ac:dyDescent="0.25">
      <c r="A130" s="51" t="s">
        <v>1350</v>
      </c>
      <c r="B130" s="51" t="s">
        <v>347</v>
      </c>
      <c r="C130" s="51" t="s">
        <v>1351</v>
      </c>
      <c r="D130" s="51">
        <v>566</v>
      </c>
      <c r="E130" s="51" t="s">
        <v>914</v>
      </c>
      <c r="F130" s="51"/>
      <c r="G130" s="51" t="s">
        <v>925</v>
      </c>
      <c r="H130" s="51" t="s">
        <v>926</v>
      </c>
    </row>
    <row r="131" spans="1:8" ht="30" x14ac:dyDescent="0.25">
      <c r="A131" s="51" t="s">
        <v>1352</v>
      </c>
      <c r="B131" s="51" t="s">
        <v>347</v>
      </c>
      <c r="C131" s="51" t="s">
        <v>1353</v>
      </c>
      <c r="D131" s="51">
        <v>4011</v>
      </c>
      <c r="E131" s="51" t="s">
        <v>914</v>
      </c>
      <c r="F131" s="51" t="s">
        <v>973</v>
      </c>
      <c r="G131" s="51" t="s">
        <v>925</v>
      </c>
      <c r="H131" s="51" t="s">
        <v>1079</v>
      </c>
    </row>
    <row r="132" spans="1:8" x14ac:dyDescent="0.25">
      <c r="A132" s="51" t="s">
        <v>1354</v>
      </c>
      <c r="B132" s="51" t="s">
        <v>347</v>
      </c>
      <c r="C132" s="51" t="s">
        <v>1355</v>
      </c>
      <c r="D132" s="51">
        <v>1013</v>
      </c>
      <c r="E132" s="51" t="s">
        <v>914</v>
      </c>
      <c r="F132" s="51"/>
      <c r="G132" s="51" t="s">
        <v>925</v>
      </c>
      <c r="H132" s="51" t="s">
        <v>926</v>
      </c>
    </row>
    <row r="133" spans="1:8" ht="30" x14ac:dyDescent="0.25">
      <c r="A133" s="51" t="s">
        <v>1356</v>
      </c>
      <c r="B133" s="51" t="s">
        <v>347</v>
      </c>
      <c r="C133" s="51" t="s">
        <v>1357</v>
      </c>
      <c r="D133" s="51">
        <v>2681</v>
      </c>
      <c r="E133" s="51" t="s">
        <v>914</v>
      </c>
      <c r="F133" s="51" t="s">
        <v>929</v>
      </c>
      <c r="G133" s="51" t="s">
        <v>1358</v>
      </c>
      <c r="H133" s="51" t="s">
        <v>1359</v>
      </c>
    </row>
    <row r="134" spans="1:8" x14ac:dyDescent="0.25">
      <c r="A134" s="51" t="s">
        <v>1360</v>
      </c>
      <c r="B134" s="51" t="s">
        <v>347</v>
      </c>
      <c r="C134" s="51" t="s">
        <v>1361</v>
      </c>
      <c r="D134" s="51">
        <v>1917</v>
      </c>
      <c r="E134" s="51" t="s">
        <v>914</v>
      </c>
      <c r="F134" s="33"/>
      <c r="G134" s="51" t="s">
        <v>1362</v>
      </c>
      <c r="H134" s="33"/>
    </row>
    <row r="135" spans="1:8" x14ac:dyDescent="0.25">
      <c r="A135" s="51" t="s">
        <v>1363</v>
      </c>
      <c r="B135" s="51" t="s">
        <v>347</v>
      </c>
      <c r="C135" s="51" t="s">
        <v>1364</v>
      </c>
      <c r="D135" s="51">
        <v>2115</v>
      </c>
      <c r="E135" s="51" t="s">
        <v>914</v>
      </c>
      <c r="F135" s="33"/>
      <c r="G135" s="51" t="s">
        <v>1365</v>
      </c>
      <c r="H135" s="33"/>
    </row>
    <row r="136" spans="1:8" x14ac:dyDescent="0.25">
      <c r="A136" s="51" t="s">
        <v>1366</v>
      </c>
      <c r="B136" s="51" t="s">
        <v>347</v>
      </c>
      <c r="C136" s="51" t="s">
        <v>1367</v>
      </c>
      <c r="D136" s="51">
        <v>1681</v>
      </c>
      <c r="E136" s="51" t="s">
        <v>914</v>
      </c>
      <c r="F136" s="33"/>
      <c r="G136" s="51" t="s">
        <v>1368</v>
      </c>
      <c r="H136" s="51" t="s">
        <v>1369</v>
      </c>
    </row>
    <row r="137" spans="1:8" ht="30" x14ac:dyDescent="0.25">
      <c r="A137" s="51" t="s">
        <v>1370</v>
      </c>
      <c r="B137" s="51" t="s">
        <v>347</v>
      </c>
      <c r="C137" s="51" t="s">
        <v>1371</v>
      </c>
      <c r="D137" s="51">
        <v>5638</v>
      </c>
      <c r="E137" s="51" t="s">
        <v>914</v>
      </c>
      <c r="F137" s="51" t="s">
        <v>991</v>
      </c>
      <c r="G137" s="51" t="s">
        <v>1372</v>
      </c>
      <c r="H137" s="51" t="s">
        <v>1373</v>
      </c>
    </row>
    <row r="138" spans="1:8" x14ac:dyDescent="0.25">
      <c r="A138" s="51" t="s">
        <v>1374</v>
      </c>
      <c r="B138" s="51" t="s">
        <v>347</v>
      </c>
      <c r="C138" s="51" t="s">
        <v>1375</v>
      </c>
      <c r="D138" s="51">
        <v>1237</v>
      </c>
      <c r="E138" s="51" t="s">
        <v>914</v>
      </c>
      <c r="F138" s="33"/>
      <c r="G138" s="51" t="s">
        <v>1376</v>
      </c>
      <c r="H138" s="33"/>
    </row>
    <row r="139" spans="1:8" x14ac:dyDescent="0.25">
      <c r="A139" s="51" t="s">
        <v>1377</v>
      </c>
      <c r="B139" s="51" t="s">
        <v>347</v>
      </c>
      <c r="C139" s="51" t="s">
        <v>1378</v>
      </c>
      <c r="D139" s="51">
        <v>848</v>
      </c>
      <c r="E139" s="51" t="s">
        <v>914</v>
      </c>
      <c r="F139" s="33"/>
      <c r="G139" s="51" t="s">
        <v>1376</v>
      </c>
      <c r="H139" s="51" t="s">
        <v>1379</v>
      </c>
    </row>
    <row r="140" spans="1:8" ht="45" x14ac:dyDescent="0.25">
      <c r="A140" s="51" t="s">
        <v>1380</v>
      </c>
      <c r="B140" s="51" t="s">
        <v>347</v>
      </c>
      <c r="C140" s="51" t="s">
        <v>1381</v>
      </c>
      <c r="D140" s="51">
        <v>3892</v>
      </c>
      <c r="E140" s="51" t="s">
        <v>914</v>
      </c>
      <c r="F140" s="51" t="s">
        <v>1120</v>
      </c>
      <c r="G140" s="51" t="s">
        <v>1382</v>
      </c>
      <c r="H140" s="51" t="s">
        <v>1383</v>
      </c>
    </row>
    <row r="141" spans="1:8" x14ac:dyDescent="0.25">
      <c r="A141" s="51" t="s">
        <v>1384</v>
      </c>
      <c r="B141" s="51" t="s">
        <v>347</v>
      </c>
      <c r="C141" s="51" t="s">
        <v>1385</v>
      </c>
      <c r="D141" s="51">
        <v>635</v>
      </c>
      <c r="E141" s="51" t="s">
        <v>914</v>
      </c>
      <c r="F141" s="33"/>
      <c r="G141" s="51" t="s">
        <v>1386</v>
      </c>
      <c r="H141" s="33"/>
    </row>
    <row r="142" spans="1:8" x14ac:dyDescent="0.25">
      <c r="A142" s="51" t="s">
        <v>1387</v>
      </c>
      <c r="B142" s="51" t="s">
        <v>347</v>
      </c>
      <c r="C142" s="51" t="s">
        <v>1388</v>
      </c>
      <c r="D142" s="51">
        <v>548</v>
      </c>
      <c r="E142" s="51" t="s">
        <v>914</v>
      </c>
      <c r="F142" s="33"/>
      <c r="G142" s="51" t="s">
        <v>1389</v>
      </c>
      <c r="H142" s="33"/>
    </row>
    <row r="143" spans="1:8" x14ac:dyDescent="0.25">
      <c r="A143" s="51" t="s">
        <v>1390</v>
      </c>
      <c r="B143" s="51" t="s">
        <v>347</v>
      </c>
      <c r="C143" s="51" t="s">
        <v>1391</v>
      </c>
      <c r="D143" s="51">
        <v>1162</v>
      </c>
      <c r="E143" s="51" t="s">
        <v>914</v>
      </c>
      <c r="F143" s="33"/>
      <c r="G143" s="51" t="s">
        <v>1392</v>
      </c>
      <c r="H143" s="51" t="s">
        <v>1393</v>
      </c>
    </row>
    <row r="144" spans="1:8" x14ac:dyDescent="0.25">
      <c r="A144" s="51" t="s">
        <v>1394</v>
      </c>
      <c r="B144" s="51" t="s">
        <v>347</v>
      </c>
      <c r="C144" s="51" t="s">
        <v>1395</v>
      </c>
      <c r="D144" s="51">
        <v>374</v>
      </c>
      <c r="E144" s="51" t="s">
        <v>914</v>
      </c>
      <c r="F144" s="33"/>
      <c r="G144" s="51" t="s">
        <v>1396</v>
      </c>
      <c r="H144" s="33"/>
    </row>
    <row r="145" spans="1:8" x14ac:dyDescent="0.25">
      <c r="A145" s="51" t="s">
        <v>1397</v>
      </c>
      <c r="B145" s="51" t="s">
        <v>347</v>
      </c>
      <c r="C145" s="51" t="s">
        <v>1398</v>
      </c>
      <c r="D145" s="51">
        <v>3547</v>
      </c>
      <c r="E145" s="51" t="s">
        <v>914</v>
      </c>
      <c r="F145" s="33"/>
      <c r="G145" s="51" t="s">
        <v>1399</v>
      </c>
      <c r="H145" s="33"/>
    </row>
    <row r="146" spans="1:8" x14ac:dyDescent="0.25">
      <c r="A146" s="51" t="s">
        <v>1400</v>
      </c>
      <c r="B146" s="51" t="s">
        <v>347</v>
      </c>
      <c r="C146" s="51" t="s">
        <v>1401</v>
      </c>
      <c r="D146" s="51">
        <v>2648</v>
      </c>
      <c r="E146" s="51" t="s">
        <v>914</v>
      </c>
      <c r="F146" s="33"/>
      <c r="G146" s="51" t="s">
        <v>1399</v>
      </c>
      <c r="H146" s="33"/>
    </row>
    <row r="148" spans="1:8" x14ac:dyDescent="0.25">
      <c r="A148" s="49" t="s">
        <v>835</v>
      </c>
      <c r="B148" s="33"/>
      <c r="C148" s="33"/>
      <c r="D148" s="33"/>
      <c r="E148" s="33"/>
      <c r="F148" s="33"/>
      <c r="G148" s="33"/>
      <c r="H148" s="33"/>
    </row>
    <row r="149" spans="1:8" ht="75" x14ac:dyDescent="0.25">
      <c r="A149" s="51" t="s">
        <v>1402</v>
      </c>
      <c r="B149" s="51" t="s">
        <v>347</v>
      </c>
      <c r="C149" s="51" t="s">
        <v>1403</v>
      </c>
      <c r="D149" s="51">
        <v>5877</v>
      </c>
      <c r="E149" s="51" t="s">
        <v>914</v>
      </c>
      <c r="F149" s="51" t="s">
        <v>1404</v>
      </c>
      <c r="G149" s="51" t="s">
        <v>1405</v>
      </c>
      <c r="H149" s="51" t="s">
        <v>1406</v>
      </c>
    </row>
    <row r="150" spans="1:8" ht="30" x14ac:dyDescent="0.25">
      <c r="A150" s="51" t="s">
        <v>1407</v>
      </c>
      <c r="B150" s="51" t="s">
        <v>347</v>
      </c>
      <c r="C150" s="51" t="s">
        <v>1408</v>
      </c>
      <c r="D150" s="51">
        <v>2903</v>
      </c>
      <c r="E150" s="51" t="s">
        <v>914</v>
      </c>
      <c r="F150" s="33"/>
      <c r="G150" s="51" t="s">
        <v>1409</v>
      </c>
      <c r="H150" s="51" t="s">
        <v>1410</v>
      </c>
    </row>
    <row r="151" spans="1:8" x14ac:dyDescent="0.25">
      <c r="A151" s="51" t="s">
        <v>1411</v>
      </c>
      <c r="B151" s="51" t="s">
        <v>347</v>
      </c>
      <c r="C151" s="51" t="s">
        <v>1412</v>
      </c>
      <c r="D151" s="51">
        <v>10543</v>
      </c>
      <c r="E151" s="51" t="s">
        <v>914</v>
      </c>
      <c r="F151" s="51" t="s">
        <v>1253</v>
      </c>
      <c r="G151" s="51" t="s">
        <v>1413</v>
      </c>
      <c r="H151" s="51" t="s">
        <v>1255</v>
      </c>
    </row>
    <row r="152" spans="1:8" ht="30" x14ac:dyDescent="0.25">
      <c r="A152" s="51" t="s">
        <v>1414</v>
      </c>
      <c r="B152" s="51" t="s">
        <v>347</v>
      </c>
      <c r="C152" s="51" t="s">
        <v>1415</v>
      </c>
      <c r="D152" s="51">
        <v>581</v>
      </c>
      <c r="E152" s="51" t="s">
        <v>914</v>
      </c>
      <c r="F152" s="51" t="s">
        <v>1416</v>
      </c>
      <c r="G152" s="51" t="s">
        <v>1417</v>
      </c>
      <c r="H152" s="51" t="s">
        <v>1418</v>
      </c>
    </row>
    <row r="153" spans="1:8" x14ac:dyDescent="0.25">
      <c r="A153" s="51" t="s">
        <v>1419</v>
      </c>
      <c r="B153" s="51" t="s">
        <v>347</v>
      </c>
      <c r="C153" s="51" t="s">
        <v>1420</v>
      </c>
      <c r="D153" s="51">
        <v>355</v>
      </c>
      <c r="E153" s="51" t="s">
        <v>914</v>
      </c>
      <c r="F153" s="33"/>
      <c r="G153" s="51" t="s">
        <v>1421</v>
      </c>
      <c r="H153" s="33"/>
    </row>
    <row r="154" spans="1:8" x14ac:dyDescent="0.25">
      <c r="A154" s="51" t="s">
        <v>1422</v>
      </c>
      <c r="B154" s="51" t="s">
        <v>347</v>
      </c>
      <c r="C154" s="51" t="s">
        <v>1423</v>
      </c>
      <c r="D154" s="51">
        <v>1408</v>
      </c>
      <c r="E154" s="51" t="s">
        <v>914</v>
      </c>
      <c r="F154" s="33"/>
      <c r="G154" s="51" t="s">
        <v>1424</v>
      </c>
      <c r="H154" s="33"/>
    </row>
    <row r="155" spans="1:8" ht="30" x14ac:dyDescent="0.25">
      <c r="A155" s="51" t="s">
        <v>1425</v>
      </c>
      <c r="B155" s="51" t="s">
        <v>347</v>
      </c>
      <c r="C155" s="51" t="s">
        <v>1426</v>
      </c>
      <c r="D155" s="51">
        <v>3009</v>
      </c>
      <c r="E155" s="51" t="s">
        <v>914</v>
      </c>
      <c r="F155" s="33"/>
      <c r="G155" s="51" t="s">
        <v>1427</v>
      </c>
      <c r="H155" s="51" t="s">
        <v>1428</v>
      </c>
    </row>
    <row r="156" spans="1:8" ht="135" x14ac:dyDescent="0.25">
      <c r="A156" s="51" t="s">
        <v>1429</v>
      </c>
      <c r="B156" s="51" t="s">
        <v>347</v>
      </c>
      <c r="C156" s="51" t="s">
        <v>1430</v>
      </c>
      <c r="D156" s="51">
        <v>1767</v>
      </c>
      <c r="E156" s="51" t="s">
        <v>914</v>
      </c>
      <c r="F156" s="51" t="s">
        <v>1431</v>
      </c>
      <c r="G156" s="51" t="s">
        <v>1432</v>
      </c>
      <c r="H156" s="51" t="s">
        <v>1432</v>
      </c>
    </row>
    <row r="157" spans="1:8" ht="30" x14ac:dyDescent="0.25">
      <c r="A157" s="51" t="s">
        <v>1433</v>
      </c>
      <c r="B157" s="51" t="s">
        <v>347</v>
      </c>
      <c r="C157" s="51" t="s">
        <v>1434</v>
      </c>
      <c r="D157" s="51">
        <v>1380</v>
      </c>
      <c r="E157" s="51" t="s">
        <v>914</v>
      </c>
      <c r="F157" s="51" t="s">
        <v>973</v>
      </c>
      <c r="G157" s="51" t="s">
        <v>1435</v>
      </c>
      <c r="H157" s="51" t="s">
        <v>1436</v>
      </c>
    </row>
    <row r="158" spans="1:8" x14ac:dyDescent="0.25">
      <c r="A158" s="51" t="s">
        <v>1437</v>
      </c>
      <c r="B158" s="51" t="s">
        <v>347</v>
      </c>
      <c r="C158" s="51" t="s">
        <v>1438</v>
      </c>
      <c r="D158" s="51">
        <v>605</v>
      </c>
      <c r="E158" s="51" t="s">
        <v>1062</v>
      </c>
      <c r="F158" s="51"/>
      <c r="G158" s="51" t="s">
        <v>1439</v>
      </c>
      <c r="H158" s="51" t="s">
        <v>1440</v>
      </c>
    </row>
    <row r="159" spans="1:8" x14ac:dyDescent="0.25">
      <c r="A159" s="51" t="s">
        <v>1441</v>
      </c>
      <c r="B159" s="51" t="s">
        <v>347</v>
      </c>
      <c r="C159" s="51" t="s">
        <v>1442</v>
      </c>
      <c r="D159" s="51">
        <v>3580</v>
      </c>
      <c r="E159" s="51" t="s">
        <v>914</v>
      </c>
      <c r="F159" s="51"/>
      <c r="G159" s="51" t="s">
        <v>1443</v>
      </c>
      <c r="H159" s="51" t="s">
        <v>1444</v>
      </c>
    </row>
    <row r="160" spans="1:8" x14ac:dyDescent="0.25">
      <c r="A160" s="51" t="s">
        <v>1445</v>
      </c>
      <c r="B160" s="51" t="s">
        <v>347</v>
      </c>
      <c r="C160" s="51" t="s">
        <v>1446</v>
      </c>
      <c r="D160" s="51">
        <v>485</v>
      </c>
      <c r="E160" s="51" t="s">
        <v>914</v>
      </c>
      <c r="F160" s="51"/>
      <c r="G160" s="51" t="s">
        <v>1447</v>
      </c>
      <c r="H160" s="51"/>
    </row>
    <row r="161" spans="1:8" x14ac:dyDescent="0.25">
      <c r="A161" s="51" t="s">
        <v>1448</v>
      </c>
      <c r="B161" s="51" t="s">
        <v>347</v>
      </c>
      <c r="C161" s="51" t="s">
        <v>1449</v>
      </c>
      <c r="D161" s="51">
        <v>2558</v>
      </c>
      <c r="E161" s="51" t="s">
        <v>952</v>
      </c>
      <c r="F161" s="51"/>
      <c r="G161" s="51" t="s">
        <v>1450</v>
      </c>
      <c r="H161" s="51"/>
    </row>
    <row r="162" spans="1:8" x14ac:dyDescent="0.25">
      <c r="A162" s="51" t="s">
        <v>1451</v>
      </c>
      <c r="B162" s="51" t="s">
        <v>347</v>
      </c>
      <c r="C162" s="51" t="s">
        <v>1452</v>
      </c>
      <c r="D162" s="51">
        <v>4238</v>
      </c>
      <c r="E162" s="51" t="s">
        <v>914</v>
      </c>
      <c r="F162" s="51"/>
      <c r="G162" s="51" t="s">
        <v>960</v>
      </c>
      <c r="H162" s="51"/>
    </row>
    <row r="163" spans="1:8" x14ac:dyDescent="0.25">
      <c r="A163" s="51" t="s">
        <v>1453</v>
      </c>
      <c r="B163" s="51" t="s">
        <v>347</v>
      </c>
      <c r="C163" s="51" t="s">
        <v>1454</v>
      </c>
      <c r="D163" s="51">
        <v>3944</v>
      </c>
      <c r="E163" s="51" t="s">
        <v>914</v>
      </c>
      <c r="F163" s="51"/>
      <c r="G163" s="51" t="s">
        <v>1455</v>
      </c>
      <c r="H163" s="51" t="s">
        <v>1456</v>
      </c>
    </row>
    <row r="164" spans="1:8" x14ac:dyDescent="0.25">
      <c r="A164" s="51" t="s">
        <v>1457</v>
      </c>
      <c r="B164" s="51" t="s">
        <v>347</v>
      </c>
      <c r="C164" s="51" t="s">
        <v>1458</v>
      </c>
      <c r="D164" s="51">
        <v>3645</v>
      </c>
      <c r="E164" s="51" t="s">
        <v>914</v>
      </c>
      <c r="F164" s="51"/>
      <c r="G164" s="51" t="s">
        <v>1459</v>
      </c>
      <c r="H164" s="51" t="s">
        <v>1460</v>
      </c>
    </row>
    <row r="165" spans="1:8" ht="30" x14ac:dyDescent="0.25">
      <c r="A165" s="51" t="s">
        <v>1461</v>
      </c>
      <c r="B165" s="51" t="s">
        <v>347</v>
      </c>
      <c r="C165" s="51" t="s">
        <v>1462</v>
      </c>
      <c r="D165" s="51">
        <v>3458</v>
      </c>
      <c r="E165" s="51" t="s">
        <v>914</v>
      </c>
      <c r="F165" s="51"/>
      <c r="G165" s="51" t="s">
        <v>1463</v>
      </c>
      <c r="H165" s="51" t="s">
        <v>1464</v>
      </c>
    </row>
    <row r="166" spans="1:8" ht="30" x14ac:dyDescent="0.25">
      <c r="A166" s="51" t="s">
        <v>1465</v>
      </c>
      <c r="B166" s="51" t="s">
        <v>347</v>
      </c>
      <c r="C166" s="51" t="s">
        <v>1466</v>
      </c>
      <c r="D166" s="51">
        <v>4100</v>
      </c>
      <c r="E166" s="51" t="s">
        <v>914</v>
      </c>
      <c r="F166" s="51" t="s">
        <v>1467</v>
      </c>
      <c r="G166" s="51" t="s">
        <v>1468</v>
      </c>
      <c r="H166" s="51" t="s">
        <v>1469</v>
      </c>
    </row>
    <row r="167" spans="1:8" ht="90" x14ac:dyDescent="0.25">
      <c r="A167" s="51" t="s">
        <v>1470</v>
      </c>
      <c r="B167" s="51" t="s">
        <v>347</v>
      </c>
      <c r="C167" s="51" t="s">
        <v>1471</v>
      </c>
      <c r="D167" s="51">
        <v>6960</v>
      </c>
      <c r="E167" s="51" t="s">
        <v>914</v>
      </c>
      <c r="F167" s="51" t="s">
        <v>1472</v>
      </c>
      <c r="G167" s="51" t="s">
        <v>1473</v>
      </c>
      <c r="H167" s="51" t="s">
        <v>1474</v>
      </c>
    </row>
    <row r="168" spans="1:8" ht="135" x14ac:dyDescent="0.25">
      <c r="A168" s="51" t="s">
        <v>1475</v>
      </c>
      <c r="B168" s="51" t="s">
        <v>347</v>
      </c>
      <c r="C168" s="51" t="s">
        <v>1476</v>
      </c>
      <c r="D168" s="51">
        <v>9931</v>
      </c>
      <c r="E168" s="51" t="s">
        <v>914</v>
      </c>
      <c r="F168" s="51" t="s">
        <v>1477</v>
      </c>
      <c r="G168" s="51" t="s">
        <v>1478</v>
      </c>
      <c r="H168" s="51" t="s">
        <v>1479</v>
      </c>
    </row>
    <row r="169" spans="1:8" ht="30" x14ac:dyDescent="0.25">
      <c r="A169" s="51" t="s">
        <v>1480</v>
      </c>
      <c r="B169" s="51" t="s">
        <v>347</v>
      </c>
      <c r="C169" s="51" t="s">
        <v>1481</v>
      </c>
      <c r="D169" s="51">
        <v>4810</v>
      </c>
      <c r="E169" s="51" t="s">
        <v>914</v>
      </c>
      <c r="F169" s="51" t="s">
        <v>1482</v>
      </c>
      <c r="G169" s="51" t="s">
        <v>1483</v>
      </c>
      <c r="H169" s="51" t="s">
        <v>1484</v>
      </c>
    </row>
    <row r="170" spans="1:8" ht="30" x14ac:dyDescent="0.25">
      <c r="A170" s="51" t="s">
        <v>1485</v>
      </c>
      <c r="B170" s="51" t="s">
        <v>347</v>
      </c>
      <c r="C170" s="51" t="s">
        <v>1486</v>
      </c>
      <c r="D170" s="51">
        <v>3211</v>
      </c>
      <c r="E170" s="51" t="s">
        <v>914</v>
      </c>
      <c r="F170" s="51"/>
      <c r="G170" s="51" t="s">
        <v>1487</v>
      </c>
      <c r="H170" s="51" t="s">
        <v>1488</v>
      </c>
    </row>
    <row r="171" spans="1:8" x14ac:dyDescent="0.25">
      <c r="A171" s="51" t="s">
        <v>1489</v>
      </c>
      <c r="B171" s="51" t="s">
        <v>347</v>
      </c>
      <c r="C171" s="51" t="s">
        <v>1490</v>
      </c>
      <c r="D171" s="51">
        <v>281</v>
      </c>
      <c r="E171" s="51" t="s">
        <v>1062</v>
      </c>
      <c r="F171" s="51" t="s">
        <v>1491</v>
      </c>
      <c r="G171" s="51" t="s">
        <v>1492</v>
      </c>
      <c r="H171" s="51" t="s">
        <v>1493</v>
      </c>
    </row>
    <row r="172" spans="1:8" ht="30" x14ac:dyDescent="0.25">
      <c r="A172" s="51" t="s">
        <v>1494</v>
      </c>
      <c r="B172" s="51" t="s">
        <v>347</v>
      </c>
      <c r="C172" s="51" t="s">
        <v>1495</v>
      </c>
      <c r="D172" s="51">
        <v>5857</v>
      </c>
      <c r="E172" s="51" t="s">
        <v>914</v>
      </c>
      <c r="F172" s="51"/>
      <c r="G172" s="51" t="s">
        <v>1496</v>
      </c>
      <c r="H172" s="51" t="s">
        <v>1497</v>
      </c>
    </row>
    <row r="173" spans="1:8" x14ac:dyDescent="0.25">
      <c r="A173" s="51" t="s">
        <v>1498</v>
      </c>
      <c r="B173" s="51" t="s">
        <v>347</v>
      </c>
      <c r="C173" s="51" t="s">
        <v>1499</v>
      </c>
      <c r="D173" s="51">
        <v>809</v>
      </c>
      <c r="E173" s="51" t="s">
        <v>1062</v>
      </c>
      <c r="F173" s="51"/>
      <c r="G173" s="51" t="s">
        <v>1055</v>
      </c>
      <c r="H173" s="51"/>
    </row>
    <row r="174" spans="1:8" ht="105" x14ac:dyDescent="0.25">
      <c r="A174" s="51" t="s">
        <v>1500</v>
      </c>
      <c r="B174" s="51" t="s">
        <v>347</v>
      </c>
      <c r="C174" s="51" t="s">
        <v>1501</v>
      </c>
      <c r="D174" s="51">
        <v>3657</v>
      </c>
      <c r="E174" s="51" t="s">
        <v>914</v>
      </c>
      <c r="F174" s="51" t="s">
        <v>1502</v>
      </c>
      <c r="G174" s="51" t="s">
        <v>1503</v>
      </c>
      <c r="H174" s="51" t="s">
        <v>1504</v>
      </c>
    </row>
    <row r="175" spans="1:8" x14ac:dyDescent="0.25">
      <c r="A175" s="51" t="s">
        <v>1505</v>
      </c>
      <c r="B175" s="51" t="s">
        <v>347</v>
      </c>
      <c r="C175" s="51" t="s">
        <v>1506</v>
      </c>
      <c r="D175" s="51">
        <v>2219</v>
      </c>
      <c r="E175" s="51" t="s">
        <v>914</v>
      </c>
      <c r="F175" s="51"/>
      <c r="G175" s="51" t="s">
        <v>1507</v>
      </c>
      <c r="H175" s="51"/>
    </row>
    <row r="176" spans="1:8" ht="45" x14ac:dyDescent="0.25">
      <c r="A176" s="51" t="s">
        <v>1508</v>
      </c>
      <c r="B176" s="51" t="s">
        <v>347</v>
      </c>
      <c r="C176" s="51" t="s">
        <v>1509</v>
      </c>
      <c r="D176" s="51">
        <v>4520</v>
      </c>
      <c r="E176" s="51" t="s">
        <v>914</v>
      </c>
      <c r="F176" s="51" t="s">
        <v>1510</v>
      </c>
      <c r="G176" s="51" t="s">
        <v>1511</v>
      </c>
      <c r="H176" s="51" t="s">
        <v>1512</v>
      </c>
    </row>
    <row r="177" spans="1:8" ht="30" x14ac:dyDescent="0.25">
      <c r="A177" s="51" t="s">
        <v>1513</v>
      </c>
      <c r="B177" s="51" t="s">
        <v>347</v>
      </c>
      <c r="C177" s="51" t="s">
        <v>1514</v>
      </c>
      <c r="D177" s="51">
        <v>3004</v>
      </c>
      <c r="E177" s="51" t="s">
        <v>914</v>
      </c>
      <c r="F177" s="51" t="s">
        <v>973</v>
      </c>
      <c r="G177" s="51" t="s">
        <v>1515</v>
      </c>
      <c r="H177" s="51" t="s">
        <v>1079</v>
      </c>
    </row>
    <row r="178" spans="1:8" ht="30" x14ac:dyDescent="0.25">
      <c r="A178" s="51" t="s">
        <v>1516</v>
      </c>
      <c r="B178" s="51" t="s">
        <v>347</v>
      </c>
      <c r="C178" s="51" t="s">
        <v>1517</v>
      </c>
      <c r="D178" s="51">
        <v>4386</v>
      </c>
      <c r="E178" s="51" t="s">
        <v>914</v>
      </c>
      <c r="F178" s="51" t="s">
        <v>973</v>
      </c>
      <c r="G178" s="51" t="s">
        <v>1518</v>
      </c>
      <c r="H178" s="51" t="s">
        <v>1519</v>
      </c>
    </row>
    <row r="179" spans="1:8" ht="30" x14ac:dyDescent="0.25">
      <c r="A179" s="51" t="s">
        <v>1520</v>
      </c>
      <c r="B179" s="51" t="s">
        <v>347</v>
      </c>
      <c r="C179" s="51" t="s">
        <v>1521</v>
      </c>
      <c r="D179" s="51">
        <v>1136</v>
      </c>
      <c r="E179" s="51" t="s">
        <v>914</v>
      </c>
      <c r="F179" s="51" t="s">
        <v>1522</v>
      </c>
      <c r="G179" s="51" t="s">
        <v>1523</v>
      </c>
      <c r="H179" s="51" t="s">
        <v>1524</v>
      </c>
    </row>
    <row r="180" spans="1:8" x14ac:dyDescent="0.25">
      <c r="A180" s="51" t="s">
        <v>1525</v>
      </c>
      <c r="B180" s="51" t="s">
        <v>347</v>
      </c>
      <c r="C180" s="51" t="s">
        <v>1526</v>
      </c>
      <c r="D180" s="51">
        <v>2589</v>
      </c>
      <c r="E180" s="51" t="s">
        <v>914</v>
      </c>
      <c r="F180" s="51"/>
      <c r="G180" s="51" t="s">
        <v>1527</v>
      </c>
      <c r="H180" s="51" t="s">
        <v>1528</v>
      </c>
    </row>
    <row r="181" spans="1:8" ht="30" x14ac:dyDescent="0.25">
      <c r="A181" s="51" t="s">
        <v>1529</v>
      </c>
      <c r="B181" s="51" t="s">
        <v>347</v>
      </c>
      <c r="C181" s="51" t="s">
        <v>1530</v>
      </c>
      <c r="D181" s="51">
        <v>2683</v>
      </c>
      <c r="E181" s="51" t="s">
        <v>914</v>
      </c>
      <c r="F181" s="51" t="s">
        <v>1531</v>
      </c>
      <c r="G181" s="51" t="s">
        <v>1532</v>
      </c>
      <c r="H181" s="51" t="s">
        <v>1533</v>
      </c>
    </row>
    <row r="182" spans="1:8" ht="45" x14ac:dyDescent="0.25">
      <c r="A182" s="51" t="s">
        <v>1534</v>
      </c>
      <c r="B182" s="51" t="s">
        <v>347</v>
      </c>
      <c r="C182" s="51" t="s">
        <v>1535</v>
      </c>
      <c r="D182" s="51">
        <v>5037</v>
      </c>
      <c r="E182" s="51" t="s">
        <v>914</v>
      </c>
      <c r="F182" s="51" t="s">
        <v>1536</v>
      </c>
      <c r="G182" s="51" t="s">
        <v>1537</v>
      </c>
      <c r="H182" s="51" t="s">
        <v>1538</v>
      </c>
    </row>
    <row r="183" spans="1:8" ht="60" x14ac:dyDescent="0.25">
      <c r="A183" s="51" t="s">
        <v>1539</v>
      </c>
      <c r="B183" s="51" t="s">
        <v>347</v>
      </c>
      <c r="C183" s="51" t="s">
        <v>1540</v>
      </c>
      <c r="D183" s="51">
        <v>5840</v>
      </c>
      <c r="E183" s="51" t="s">
        <v>914</v>
      </c>
      <c r="F183" s="51" t="s">
        <v>1541</v>
      </c>
      <c r="G183" s="51" t="s">
        <v>1542</v>
      </c>
      <c r="H183" s="51" t="s">
        <v>1543</v>
      </c>
    </row>
    <row r="184" spans="1:8" x14ac:dyDescent="0.25">
      <c r="A184" s="51" t="s">
        <v>1544</v>
      </c>
      <c r="B184" s="51" t="s">
        <v>347</v>
      </c>
      <c r="C184" s="51" t="s">
        <v>1545</v>
      </c>
      <c r="D184" s="51">
        <v>1186</v>
      </c>
      <c r="E184" s="51" t="s">
        <v>914</v>
      </c>
      <c r="F184" s="51"/>
      <c r="G184" s="51" t="s">
        <v>1546</v>
      </c>
      <c r="H184" s="51"/>
    </row>
    <row r="185" spans="1:8" ht="75" x14ac:dyDescent="0.25">
      <c r="A185" s="51" t="s">
        <v>1547</v>
      </c>
      <c r="B185" s="51" t="s">
        <v>347</v>
      </c>
      <c r="C185" s="51" t="s">
        <v>1548</v>
      </c>
      <c r="D185" s="51">
        <v>4824</v>
      </c>
      <c r="E185" s="51" t="s">
        <v>914</v>
      </c>
      <c r="F185" s="51" t="s">
        <v>1321</v>
      </c>
      <c r="G185" s="51" t="s">
        <v>1549</v>
      </c>
      <c r="H185" s="51" t="s">
        <v>1550</v>
      </c>
    </row>
    <row r="186" spans="1:8" ht="90" x14ac:dyDescent="0.25">
      <c r="A186" s="51" t="s">
        <v>1551</v>
      </c>
      <c r="B186" s="51" t="s">
        <v>347</v>
      </c>
      <c r="C186" s="51" t="s">
        <v>1552</v>
      </c>
      <c r="D186" s="51">
        <v>2848</v>
      </c>
      <c r="E186" s="51" t="s">
        <v>914</v>
      </c>
      <c r="F186" s="51" t="s">
        <v>1553</v>
      </c>
      <c r="G186" s="51" t="s">
        <v>1554</v>
      </c>
      <c r="H186" s="51" t="s">
        <v>1555</v>
      </c>
    </row>
    <row r="187" spans="1:8" ht="120" x14ac:dyDescent="0.25">
      <c r="A187" s="51" t="s">
        <v>1556</v>
      </c>
      <c r="B187" s="51" t="s">
        <v>347</v>
      </c>
      <c r="C187" s="51" t="s">
        <v>1557</v>
      </c>
      <c r="D187" s="51">
        <v>9191</v>
      </c>
      <c r="E187" s="51" t="s">
        <v>914</v>
      </c>
      <c r="F187" s="51" t="s">
        <v>1248</v>
      </c>
      <c r="G187" s="51" t="s">
        <v>1558</v>
      </c>
      <c r="H187" s="51" t="s">
        <v>1250</v>
      </c>
    </row>
    <row r="188" spans="1:8" ht="45" x14ac:dyDescent="0.25">
      <c r="A188" s="51" t="s">
        <v>1559</v>
      </c>
      <c r="B188" s="51" t="s">
        <v>347</v>
      </c>
      <c r="C188" s="51" t="s">
        <v>1560</v>
      </c>
      <c r="D188" s="51">
        <v>2833</v>
      </c>
      <c r="E188" s="51" t="s">
        <v>914</v>
      </c>
      <c r="F188" s="51" t="s">
        <v>1561</v>
      </c>
      <c r="G188" s="51" t="s">
        <v>1562</v>
      </c>
      <c r="H188" s="51" t="s">
        <v>1562</v>
      </c>
    </row>
    <row r="189" spans="1:8" ht="75" x14ac:dyDescent="0.25">
      <c r="A189" s="51" t="s">
        <v>1563</v>
      </c>
      <c r="B189" s="51" t="s">
        <v>347</v>
      </c>
      <c r="C189" s="51" t="s">
        <v>1564</v>
      </c>
      <c r="D189" s="51">
        <v>1536</v>
      </c>
      <c r="E189" s="51" t="s">
        <v>914</v>
      </c>
      <c r="F189" s="51" t="s">
        <v>1565</v>
      </c>
      <c r="G189" s="51" t="s">
        <v>1566</v>
      </c>
      <c r="H189" s="51" t="s">
        <v>1567</v>
      </c>
    </row>
    <row r="190" spans="1:8" ht="45" x14ac:dyDescent="0.25">
      <c r="A190" s="51" t="s">
        <v>1568</v>
      </c>
      <c r="B190" s="51" t="s">
        <v>347</v>
      </c>
      <c r="C190" s="51" t="s">
        <v>1569</v>
      </c>
      <c r="D190" s="51">
        <v>3490</v>
      </c>
      <c r="E190" s="51" t="s">
        <v>914</v>
      </c>
      <c r="F190" s="51" t="s">
        <v>1570</v>
      </c>
      <c r="G190" s="51" t="s">
        <v>1571</v>
      </c>
      <c r="H190" s="51" t="s">
        <v>1572</v>
      </c>
    </row>
    <row r="191" spans="1:8" ht="30" x14ac:dyDescent="0.25">
      <c r="A191" s="51" t="s">
        <v>1573</v>
      </c>
      <c r="B191" s="51" t="s">
        <v>347</v>
      </c>
      <c r="C191" s="51" t="s">
        <v>1574</v>
      </c>
      <c r="D191" s="51">
        <v>4017</v>
      </c>
      <c r="E191" s="51" t="s">
        <v>914</v>
      </c>
      <c r="F191" s="51" t="s">
        <v>1575</v>
      </c>
      <c r="G191" s="51" t="s">
        <v>1576</v>
      </c>
      <c r="H191" s="51" t="s">
        <v>1577</v>
      </c>
    </row>
    <row r="192" spans="1:8" ht="30" x14ac:dyDescent="0.25">
      <c r="A192" s="51" t="s">
        <v>1578</v>
      </c>
      <c r="B192" s="51" t="s">
        <v>347</v>
      </c>
      <c r="C192" s="51" t="s">
        <v>1579</v>
      </c>
      <c r="D192" s="51">
        <v>2463</v>
      </c>
      <c r="E192" s="51" t="s">
        <v>914</v>
      </c>
      <c r="F192" s="51" t="s">
        <v>1575</v>
      </c>
      <c r="G192" s="51" t="s">
        <v>1576</v>
      </c>
      <c r="H192" s="51" t="s">
        <v>1577</v>
      </c>
    </row>
    <row r="193" spans="1:8" ht="60" x14ac:dyDescent="0.25">
      <c r="A193" s="51" t="s">
        <v>1580</v>
      </c>
      <c r="B193" s="51" t="s">
        <v>347</v>
      </c>
      <c r="C193" s="51" t="s">
        <v>1581</v>
      </c>
      <c r="D193" s="51">
        <v>2529</v>
      </c>
      <c r="E193" s="51" t="s">
        <v>914</v>
      </c>
      <c r="F193" s="51" t="s">
        <v>1582</v>
      </c>
      <c r="G193" s="51" t="s">
        <v>1583</v>
      </c>
      <c r="H193" s="51" t="s">
        <v>1584</v>
      </c>
    </row>
    <row r="194" spans="1:8" ht="30" x14ac:dyDescent="0.25">
      <c r="A194" s="51" t="s">
        <v>1585</v>
      </c>
      <c r="B194" s="51" t="s">
        <v>347</v>
      </c>
      <c r="C194" s="51" t="s">
        <v>1586</v>
      </c>
      <c r="D194" s="51">
        <v>827</v>
      </c>
      <c r="E194" s="51" t="s">
        <v>914</v>
      </c>
      <c r="F194" s="33"/>
      <c r="G194" s="51" t="s">
        <v>1587</v>
      </c>
      <c r="H194" s="51" t="s">
        <v>1588</v>
      </c>
    </row>
    <row r="195" spans="1:8" ht="30" x14ac:dyDescent="0.25">
      <c r="A195" s="51" t="s">
        <v>1589</v>
      </c>
      <c r="B195" s="51" t="s">
        <v>347</v>
      </c>
      <c r="C195" s="51" t="s">
        <v>1590</v>
      </c>
      <c r="D195" s="51">
        <v>1949</v>
      </c>
      <c r="E195" s="51" t="s">
        <v>914</v>
      </c>
      <c r="F195" s="51" t="s">
        <v>1280</v>
      </c>
      <c r="G195" s="51" t="s">
        <v>1591</v>
      </c>
      <c r="H195" s="51" t="s">
        <v>1592</v>
      </c>
    </row>
    <row r="196" spans="1:8" ht="45" x14ac:dyDescent="0.25">
      <c r="A196" s="51" t="s">
        <v>1593</v>
      </c>
      <c r="B196" s="51" t="s">
        <v>347</v>
      </c>
      <c r="C196" s="51" t="s">
        <v>1594</v>
      </c>
      <c r="D196" s="51">
        <v>5202</v>
      </c>
      <c r="E196" s="51" t="s">
        <v>914</v>
      </c>
      <c r="F196" s="51" t="s">
        <v>1321</v>
      </c>
      <c r="G196" s="51" t="s">
        <v>1595</v>
      </c>
      <c r="H196" s="51" t="s">
        <v>1323</v>
      </c>
    </row>
    <row r="197" spans="1:8" x14ac:dyDescent="0.25">
      <c r="A197" s="51" t="s">
        <v>1596</v>
      </c>
      <c r="B197" s="51" t="s">
        <v>347</v>
      </c>
      <c r="C197" s="51" t="s">
        <v>1597</v>
      </c>
      <c r="D197" s="51">
        <v>2848</v>
      </c>
      <c r="E197" s="51" t="s">
        <v>914</v>
      </c>
      <c r="F197" s="33"/>
      <c r="G197" s="51" t="s">
        <v>1598</v>
      </c>
      <c r="H197" s="33"/>
    </row>
    <row r="198" spans="1:8" ht="45" x14ac:dyDescent="0.25">
      <c r="A198" s="51" t="s">
        <v>1599</v>
      </c>
      <c r="B198" s="51" t="s">
        <v>347</v>
      </c>
      <c r="C198" s="51" t="s">
        <v>1600</v>
      </c>
      <c r="D198" s="51">
        <v>2655</v>
      </c>
      <c r="E198" s="51" t="s">
        <v>914</v>
      </c>
      <c r="F198" s="51" t="s">
        <v>1601</v>
      </c>
      <c r="G198" s="51" t="s">
        <v>1602</v>
      </c>
      <c r="H198" s="51" t="s">
        <v>1603</v>
      </c>
    </row>
    <row r="199" spans="1:8" ht="60" x14ac:dyDescent="0.25">
      <c r="A199" s="51" t="s">
        <v>1604</v>
      </c>
      <c r="B199" s="51" t="s">
        <v>347</v>
      </c>
      <c r="C199" s="51" t="s">
        <v>1605</v>
      </c>
      <c r="D199" s="51">
        <v>2997</v>
      </c>
      <c r="E199" s="51" t="s">
        <v>914</v>
      </c>
      <c r="F199" s="51" t="s">
        <v>1606</v>
      </c>
      <c r="G199" s="51" t="s">
        <v>1607</v>
      </c>
      <c r="H199" s="51" t="s">
        <v>1608</v>
      </c>
    </row>
    <row r="200" spans="1:8" x14ac:dyDescent="0.25">
      <c r="A200" s="51" t="s">
        <v>1609</v>
      </c>
      <c r="B200" s="51" t="s">
        <v>347</v>
      </c>
      <c r="C200" s="51" t="s">
        <v>1610</v>
      </c>
      <c r="D200" s="51">
        <v>2498</v>
      </c>
      <c r="E200" s="51" t="s">
        <v>952</v>
      </c>
      <c r="F200" s="33"/>
      <c r="G200" s="51" t="s">
        <v>1611</v>
      </c>
      <c r="H200" s="33"/>
    </row>
    <row r="201" spans="1:8" ht="45" x14ac:dyDescent="0.25">
      <c r="A201" s="51" t="s">
        <v>1612</v>
      </c>
      <c r="B201" s="51" t="s">
        <v>347</v>
      </c>
      <c r="C201" s="51" t="s">
        <v>1613</v>
      </c>
      <c r="D201" s="51">
        <v>2625</v>
      </c>
      <c r="E201" s="51" t="s">
        <v>914</v>
      </c>
      <c r="F201" s="51" t="s">
        <v>1614</v>
      </c>
      <c r="G201" s="51" t="s">
        <v>1615</v>
      </c>
      <c r="H201" s="51" t="s">
        <v>1616</v>
      </c>
    </row>
    <row r="202" spans="1:8" x14ac:dyDescent="0.25">
      <c r="A202" s="51" t="s">
        <v>1617</v>
      </c>
      <c r="B202" s="51" t="s">
        <v>347</v>
      </c>
      <c r="C202" s="51" t="s">
        <v>1618</v>
      </c>
      <c r="D202" s="51">
        <v>15240</v>
      </c>
      <c r="E202" s="51" t="s">
        <v>914</v>
      </c>
      <c r="F202" s="51" t="s">
        <v>1253</v>
      </c>
      <c r="G202" s="51" t="s">
        <v>1619</v>
      </c>
      <c r="H202" s="51" t="s">
        <v>1620</v>
      </c>
    </row>
    <row r="203" spans="1:8" x14ac:dyDescent="0.25">
      <c r="A203" s="51" t="s">
        <v>1621</v>
      </c>
      <c r="B203" s="51" t="s">
        <v>347</v>
      </c>
      <c r="C203" s="51" t="s">
        <v>1622</v>
      </c>
      <c r="D203" s="51">
        <v>2941</v>
      </c>
      <c r="E203" s="51" t="s">
        <v>914</v>
      </c>
      <c r="F203" s="33"/>
      <c r="G203" s="51" t="s">
        <v>1013</v>
      </c>
      <c r="H203" s="51" t="s">
        <v>1014</v>
      </c>
    </row>
    <row r="204" spans="1:8" x14ac:dyDescent="0.25">
      <c r="A204" s="33"/>
      <c r="B204" s="33"/>
      <c r="C204" s="33"/>
      <c r="D204" s="33"/>
      <c r="E204" s="33"/>
      <c r="F204" s="33"/>
      <c r="G204" s="33"/>
      <c r="H204" s="33"/>
    </row>
    <row r="205" spans="1:8" x14ac:dyDescent="0.25">
      <c r="A205" s="49" t="s">
        <v>836</v>
      </c>
      <c r="B205" s="33"/>
      <c r="C205" s="33"/>
      <c r="D205" s="33"/>
      <c r="E205" s="33"/>
      <c r="F205" s="33"/>
      <c r="G205" s="33"/>
      <c r="H205" s="33"/>
    </row>
    <row r="206" spans="1:8" ht="30" x14ac:dyDescent="0.25">
      <c r="A206" s="51" t="s">
        <v>1623</v>
      </c>
      <c r="B206" s="51" t="s">
        <v>374</v>
      </c>
      <c r="C206" s="51" t="s">
        <v>1624</v>
      </c>
      <c r="D206" s="51">
        <v>9458</v>
      </c>
      <c r="E206" s="51" t="s">
        <v>914</v>
      </c>
      <c r="F206" s="51" t="s">
        <v>1625</v>
      </c>
      <c r="G206" s="51" t="s">
        <v>1626</v>
      </c>
      <c r="H206" s="51" t="s">
        <v>1627</v>
      </c>
    </row>
    <row r="207" spans="1:8" x14ac:dyDescent="0.25">
      <c r="A207" s="51" t="s">
        <v>1628</v>
      </c>
      <c r="B207" s="51" t="s">
        <v>374</v>
      </c>
      <c r="C207" s="51" t="s">
        <v>1629</v>
      </c>
      <c r="D207" s="51">
        <v>449</v>
      </c>
      <c r="E207" s="51" t="s">
        <v>1062</v>
      </c>
      <c r="F207" s="33"/>
      <c r="G207" s="51" t="s">
        <v>1630</v>
      </c>
      <c r="H207" s="51" t="s">
        <v>1631</v>
      </c>
    </row>
    <row r="208" spans="1:8" x14ac:dyDescent="0.25">
      <c r="A208" s="51" t="s">
        <v>1632</v>
      </c>
      <c r="B208" s="51" t="s">
        <v>374</v>
      </c>
      <c r="C208" s="51" t="s">
        <v>1633</v>
      </c>
      <c r="D208" s="51">
        <v>845</v>
      </c>
      <c r="E208" s="51" t="s">
        <v>914</v>
      </c>
      <c r="F208" s="33"/>
      <c r="G208" s="51" t="s">
        <v>1634</v>
      </c>
      <c r="H208" s="33"/>
    </row>
    <row r="209" spans="1:8" ht="90" x14ac:dyDescent="0.25">
      <c r="A209" s="51" t="s">
        <v>1635</v>
      </c>
      <c r="B209" s="51" t="s">
        <v>374</v>
      </c>
      <c r="C209" s="51" t="s">
        <v>1636</v>
      </c>
      <c r="D209" s="51">
        <v>4404</v>
      </c>
      <c r="E209" s="51" t="s">
        <v>914</v>
      </c>
      <c r="F209" s="51" t="s">
        <v>1637</v>
      </c>
      <c r="G209" s="51" t="s">
        <v>1638</v>
      </c>
      <c r="H209" s="51" t="s">
        <v>1639</v>
      </c>
    </row>
    <row r="210" spans="1:8" ht="90" x14ac:dyDescent="0.25">
      <c r="A210" s="51" t="s">
        <v>1640</v>
      </c>
      <c r="B210" s="51" t="s">
        <v>374</v>
      </c>
      <c r="C210" s="51" t="s">
        <v>1641</v>
      </c>
      <c r="D210" s="51">
        <v>15307</v>
      </c>
      <c r="E210" s="51" t="s">
        <v>914</v>
      </c>
      <c r="F210" s="51" t="s">
        <v>1642</v>
      </c>
      <c r="G210" s="51" t="s">
        <v>1643</v>
      </c>
      <c r="H210" s="51" t="s">
        <v>1644</v>
      </c>
    </row>
    <row r="211" spans="1:8" x14ac:dyDescent="0.25">
      <c r="A211" s="51" t="s">
        <v>1645</v>
      </c>
      <c r="B211" s="51" t="s">
        <v>374</v>
      </c>
      <c r="C211" s="51" t="s">
        <v>1646</v>
      </c>
      <c r="D211" s="51">
        <v>859</v>
      </c>
      <c r="E211" s="51" t="s">
        <v>914</v>
      </c>
      <c r="F211" s="33"/>
      <c r="G211" s="51" t="s">
        <v>934</v>
      </c>
      <c r="H211" s="33"/>
    </row>
    <row r="212" spans="1:8" ht="30" x14ac:dyDescent="0.25">
      <c r="A212" s="51" t="s">
        <v>1647</v>
      </c>
      <c r="B212" s="51" t="s">
        <v>374</v>
      </c>
      <c r="C212" s="51" t="s">
        <v>1648</v>
      </c>
      <c r="D212" s="51">
        <v>4906</v>
      </c>
      <c r="E212" s="51" t="s">
        <v>1062</v>
      </c>
      <c r="F212" s="51" t="s">
        <v>1649</v>
      </c>
      <c r="G212" s="51" t="s">
        <v>1650</v>
      </c>
      <c r="H212" s="51" t="s">
        <v>1651</v>
      </c>
    </row>
    <row r="213" spans="1:8" ht="45" x14ac:dyDescent="0.25">
      <c r="A213" s="51" t="s">
        <v>1652</v>
      </c>
      <c r="B213" s="51" t="s">
        <v>374</v>
      </c>
      <c r="C213" s="51" t="s">
        <v>1653</v>
      </c>
      <c r="D213" s="51">
        <v>3532</v>
      </c>
      <c r="E213" s="51" t="s">
        <v>914</v>
      </c>
      <c r="F213" s="51" t="s">
        <v>1654</v>
      </c>
      <c r="G213" s="51" t="s">
        <v>1655</v>
      </c>
      <c r="H213" s="51" t="s">
        <v>1656</v>
      </c>
    </row>
    <row r="214" spans="1:8" ht="30" x14ac:dyDescent="0.25">
      <c r="A214" s="51" t="s">
        <v>1657</v>
      </c>
      <c r="B214" s="51" t="s">
        <v>374</v>
      </c>
      <c r="C214" s="51" t="s">
        <v>1658</v>
      </c>
      <c r="D214" s="51">
        <v>1015</v>
      </c>
      <c r="E214" s="51" t="s">
        <v>914</v>
      </c>
      <c r="F214" s="33"/>
      <c r="G214" s="51" t="s">
        <v>1659</v>
      </c>
      <c r="H214" s="33"/>
    </row>
    <row r="215" spans="1:8" x14ac:dyDescent="0.25">
      <c r="A215" s="51" t="s">
        <v>1660</v>
      </c>
      <c r="B215" s="51" t="s">
        <v>374</v>
      </c>
      <c r="C215" s="51" t="s">
        <v>1661</v>
      </c>
      <c r="D215" s="51">
        <v>1764</v>
      </c>
      <c r="E215" s="51" t="s">
        <v>914</v>
      </c>
      <c r="F215" s="33"/>
      <c r="G215" s="51" t="s">
        <v>1662</v>
      </c>
      <c r="H215" s="33"/>
    </row>
    <row r="216" spans="1:8" x14ac:dyDescent="0.25">
      <c r="A216" s="51" t="s">
        <v>1663</v>
      </c>
      <c r="B216" s="51" t="s">
        <v>374</v>
      </c>
      <c r="C216" s="51" t="s">
        <v>1664</v>
      </c>
      <c r="D216" s="51">
        <v>443</v>
      </c>
      <c r="E216" s="51" t="s">
        <v>1062</v>
      </c>
      <c r="F216" s="33"/>
      <c r="G216" s="51" t="s">
        <v>1650</v>
      </c>
      <c r="H216" s="33"/>
    </row>
    <row r="217" spans="1:8" x14ac:dyDescent="0.25">
      <c r="A217" s="51" t="s">
        <v>1665</v>
      </c>
      <c r="B217" s="51" t="s">
        <v>374</v>
      </c>
      <c r="C217" s="51" t="s">
        <v>1666</v>
      </c>
      <c r="D217" s="51">
        <v>1444</v>
      </c>
      <c r="E217" s="51" t="s">
        <v>914</v>
      </c>
      <c r="F217" s="33"/>
      <c r="G217" s="51" t="s">
        <v>1667</v>
      </c>
      <c r="H217" s="33"/>
    </row>
    <row r="218" spans="1:8" ht="60" x14ac:dyDescent="0.25">
      <c r="A218" s="51" t="s">
        <v>1668</v>
      </c>
      <c r="B218" s="51" t="s">
        <v>374</v>
      </c>
      <c r="C218" s="51" t="s">
        <v>1669</v>
      </c>
      <c r="D218" s="51">
        <v>3475</v>
      </c>
      <c r="E218" s="51" t="s">
        <v>914</v>
      </c>
      <c r="F218" s="51" t="s">
        <v>1670</v>
      </c>
      <c r="G218" s="51" t="s">
        <v>1671</v>
      </c>
      <c r="H218" s="51" t="s">
        <v>1672</v>
      </c>
    </row>
    <row r="219" spans="1:8" x14ac:dyDescent="0.25">
      <c r="A219" s="51" t="s">
        <v>1673</v>
      </c>
      <c r="B219" s="51" t="s">
        <v>374</v>
      </c>
      <c r="C219" s="51" t="s">
        <v>1674</v>
      </c>
      <c r="D219" s="51">
        <v>4903</v>
      </c>
      <c r="E219" s="51" t="s">
        <v>914</v>
      </c>
      <c r="F219" s="33"/>
      <c r="G219" s="51" t="s">
        <v>1675</v>
      </c>
      <c r="H219" s="33"/>
    </row>
    <row r="220" spans="1:8" ht="60" x14ac:dyDescent="0.25">
      <c r="A220" s="51" t="s">
        <v>1676</v>
      </c>
      <c r="B220" s="51" t="s">
        <v>374</v>
      </c>
      <c r="C220" s="51" t="s">
        <v>1677</v>
      </c>
      <c r="D220" s="51">
        <v>2157</v>
      </c>
      <c r="E220" s="51" t="s">
        <v>914</v>
      </c>
      <c r="F220" s="51" t="s">
        <v>973</v>
      </c>
      <c r="G220" s="51" t="s">
        <v>1435</v>
      </c>
      <c r="H220" s="51" t="s">
        <v>1678</v>
      </c>
    </row>
    <row r="221" spans="1:8" x14ac:dyDescent="0.25">
      <c r="A221" s="51" t="s">
        <v>1679</v>
      </c>
      <c r="B221" s="51" t="s">
        <v>374</v>
      </c>
      <c r="C221" s="51" t="s">
        <v>1680</v>
      </c>
      <c r="D221" s="51">
        <v>2774</v>
      </c>
      <c r="E221" s="51" t="s">
        <v>914</v>
      </c>
      <c r="F221" s="33"/>
      <c r="G221" s="51" t="s">
        <v>1681</v>
      </c>
      <c r="H221" s="33"/>
    </row>
    <row r="222" spans="1:8" ht="30" x14ac:dyDescent="0.25">
      <c r="A222" s="51" t="s">
        <v>1682</v>
      </c>
      <c r="B222" s="51" t="s">
        <v>374</v>
      </c>
      <c r="C222" s="51" t="s">
        <v>1683</v>
      </c>
      <c r="D222" s="51">
        <v>2863</v>
      </c>
      <c r="E222" s="51" t="s">
        <v>914</v>
      </c>
      <c r="F222" s="51" t="s">
        <v>1253</v>
      </c>
      <c r="G222" s="51" t="s">
        <v>1684</v>
      </c>
      <c r="H222" s="51" t="s">
        <v>1685</v>
      </c>
    </row>
    <row r="223" spans="1:8" ht="30" x14ac:dyDescent="0.25">
      <c r="A223" s="51" t="s">
        <v>1686</v>
      </c>
      <c r="B223" s="51" t="s">
        <v>374</v>
      </c>
      <c r="C223" s="51" t="s">
        <v>1687</v>
      </c>
      <c r="D223" s="51">
        <v>1181</v>
      </c>
      <c r="E223" s="51" t="s">
        <v>914</v>
      </c>
      <c r="F223" s="51"/>
      <c r="G223" s="51" t="s">
        <v>1681</v>
      </c>
      <c r="H223" s="51" t="s">
        <v>1688</v>
      </c>
    </row>
    <row r="224" spans="1:8" ht="45" x14ac:dyDescent="0.25">
      <c r="A224" s="51" t="s">
        <v>1689</v>
      </c>
      <c r="B224" s="51" t="s">
        <v>374</v>
      </c>
      <c r="C224" s="51" t="s">
        <v>1690</v>
      </c>
      <c r="D224" s="51">
        <v>13067</v>
      </c>
      <c r="E224" s="51" t="s">
        <v>914</v>
      </c>
      <c r="F224" s="51" t="s">
        <v>1691</v>
      </c>
      <c r="G224" s="51" t="s">
        <v>1692</v>
      </c>
      <c r="H224" s="51" t="s">
        <v>1693</v>
      </c>
    </row>
    <row r="225" spans="1:8" x14ac:dyDescent="0.25">
      <c r="A225" s="51" t="s">
        <v>1694</v>
      </c>
      <c r="B225" s="51" t="s">
        <v>374</v>
      </c>
      <c r="C225" s="51" t="s">
        <v>1695</v>
      </c>
      <c r="D225" s="51">
        <v>3136</v>
      </c>
      <c r="E225" s="51" t="s">
        <v>914</v>
      </c>
      <c r="F225" s="51"/>
      <c r="G225" s="51" t="s">
        <v>1696</v>
      </c>
      <c r="H225" s="51"/>
    </row>
    <row r="226" spans="1:8" x14ac:dyDescent="0.25">
      <c r="A226" s="51" t="s">
        <v>1697</v>
      </c>
      <c r="B226" s="51" t="s">
        <v>374</v>
      </c>
      <c r="C226" s="51" t="s">
        <v>1698</v>
      </c>
      <c r="D226" s="51">
        <v>719</v>
      </c>
      <c r="E226" s="51" t="s">
        <v>914</v>
      </c>
      <c r="F226" s="51"/>
      <c r="G226" s="51" t="s">
        <v>987</v>
      </c>
      <c r="H226" s="51"/>
    </row>
    <row r="227" spans="1:8" x14ac:dyDescent="0.25">
      <c r="A227" s="51" t="s">
        <v>1699</v>
      </c>
      <c r="B227" s="51" t="s">
        <v>374</v>
      </c>
      <c r="C227" s="51" t="s">
        <v>1700</v>
      </c>
      <c r="D227" s="51">
        <v>643</v>
      </c>
      <c r="E227" s="51" t="s">
        <v>914</v>
      </c>
      <c r="F227" s="51"/>
      <c r="G227" s="51" t="s">
        <v>1701</v>
      </c>
      <c r="H227" s="51"/>
    </row>
    <row r="228" spans="1:8" x14ac:dyDescent="0.25">
      <c r="A228" s="51" t="s">
        <v>1702</v>
      </c>
      <c r="B228" s="51" t="s">
        <v>374</v>
      </c>
      <c r="C228" s="51" t="s">
        <v>1703</v>
      </c>
      <c r="D228" s="51">
        <v>482</v>
      </c>
      <c r="E228" s="51" t="s">
        <v>914</v>
      </c>
      <c r="F228" s="51"/>
      <c r="G228" s="51" t="s">
        <v>1704</v>
      </c>
      <c r="H228" s="51"/>
    </row>
    <row r="229" spans="1:8" x14ac:dyDescent="0.25">
      <c r="A229" s="51" t="s">
        <v>1705</v>
      </c>
      <c r="B229" s="51" t="s">
        <v>374</v>
      </c>
      <c r="C229" s="51" t="s">
        <v>1706</v>
      </c>
      <c r="D229" s="51">
        <v>641</v>
      </c>
      <c r="E229" s="51" t="s">
        <v>1062</v>
      </c>
      <c r="F229" s="51"/>
      <c r="G229" s="51" t="s">
        <v>1707</v>
      </c>
      <c r="H229" s="51"/>
    </row>
    <row r="230" spans="1:8" x14ac:dyDescent="0.25">
      <c r="A230" s="51" t="s">
        <v>1708</v>
      </c>
      <c r="B230" s="51" t="s">
        <v>374</v>
      </c>
      <c r="C230" s="51" t="s">
        <v>1709</v>
      </c>
      <c r="D230" s="51">
        <v>251</v>
      </c>
      <c r="E230" s="51" t="s">
        <v>914</v>
      </c>
      <c r="F230" s="51"/>
      <c r="G230" s="51" t="s">
        <v>1710</v>
      </c>
      <c r="H230" s="51"/>
    </row>
    <row r="231" spans="1:8" ht="75" x14ac:dyDescent="0.25">
      <c r="A231" s="51" t="s">
        <v>1711</v>
      </c>
      <c r="B231" s="51" t="s">
        <v>374</v>
      </c>
      <c r="C231" s="51" t="s">
        <v>1712</v>
      </c>
      <c r="D231" s="51">
        <v>4081</v>
      </c>
      <c r="E231" s="51" t="s">
        <v>914</v>
      </c>
      <c r="F231" s="51" t="s">
        <v>1713</v>
      </c>
      <c r="G231" s="50" t="s">
        <v>1714</v>
      </c>
      <c r="H231" s="51" t="s">
        <v>1715</v>
      </c>
    </row>
    <row r="232" spans="1:8" x14ac:dyDescent="0.25">
      <c r="A232" s="51" t="s">
        <v>1716</v>
      </c>
      <c r="B232" s="51" t="s">
        <v>374</v>
      </c>
      <c r="C232" s="51" t="s">
        <v>1717</v>
      </c>
      <c r="D232" s="51">
        <v>3168</v>
      </c>
      <c r="E232" s="51" t="s">
        <v>914</v>
      </c>
      <c r="F232" s="51"/>
      <c r="G232" s="51" t="s">
        <v>1718</v>
      </c>
      <c r="H232" s="51" t="s">
        <v>1719</v>
      </c>
    </row>
    <row r="233" spans="1:8" ht="30" x14ac:dyDescent="0.25">
      <c r="A233" s="51" t="s">
        <v>1720</v>
      </c>
      <c r="B233" s="51" t="s">
        <v>374</v>
      </c>
      <c r="C233" s="51" t="s">
        <v>1721</v>
      </c>
      <c r="D233" s="51">
        <v>287</v>
      </c>
      <c r="E233" s="51" t="s">
        <v>914</v>
      </c>
      <c r="F233" s="51" t="s">
        <v>991</v>
      </c>
      <c r="G233" s="51" t="s">
        <v>1722</v>
      </c>
      <c r="H233" s="51" t="s">
        <v>1723</v>
      </c>
    </row>
    <row r="234" spans="1:8" ht="30" x14ac:dyDescent="0.25">
      <c r="A234" s="51" t="s">
        <v>1724</v>
      </c>
      <c r="B234" s="51" t="s">
        <v>374</v>
      </c>
      <c r="C234" s="51" t="s">
        <v>1725</v>
      </c>
      <c r="D234" s="51">
        <v>2696</v>
      </c>
      <c r="E234" s="51" t="s">
        <v>914</v>
      </c>
      <c r="F234" s="51" t="s">
        <v>1726</v>
      </c>
      <c r="G234" s="51" t="s">
        <v>1727</v>
      </c>
      <c r="H234" s="51" t="s">
        <v>1728</v>
      </c>
    </row>
    <row r="235" spans="1:8" x14ac:dyDescent="0.25">
      <c r="A235" s="51" t="s">
        <v>1729</v>
      </c>
      <c r="B235" s="51" t="s">
        <v>374</v>
      </c>
      <c r="C235" s="51" t="s">
        <v>1730</v>
      </c>
      <c r="D235" s="51">
        <v>580</v>
      </c>
      <c r="E235" s="51" t="s">
        <v>914</v>
      </c>
      <c r="F235" s="51"/>
      <c r="G235" s="51" t="s">
        <v>1731</v>
      </c>
      <c r="H235" s="51"/>
    </row>
    <row r="236" spans="1:8" ht="60" x14ac:dyDescent="0.25">
      <c r="A236" s="51" t="s">
        <v>1732</v>
      </c>
      <c r="B236" s="51" t="s">
        <v>374</v>
      </c>
      <c r="C236" s="51" t="s">
        <v>1733</v>
      </c>
      <c r="D236" s="51">
        <v>8263</v>
      </c>
      <c r="E236" s="51" t="s">
        <v>914</v>
      </c>
      <c r="F236" s="51" t="s">
        <v>1734</v>
      </c>
      <c r="G236" s="51" t="s">
        <v>1727</v>
      </c>
      <c r="H236" s="51" t="s">
        <v>1735</v>
      </c>
    </row>
    <row r="237" spans="1:8" ht="30" x14ac:dyDescent="0.25">
      <c r="A237" s="51" t="s">
        <v>1736</v>
      </c>
      <c r="B237" s="51" t="s">
        <v>374</v>
      </c>
      <c r="C237" s="51" t="s">
        <v>1737</v>
      </c>
      <c r="D237" s="51">
        <v>4632</v>
      </c>
      <c r="E237" s="51" t="s">
        <v>914</v>
      </c>
      <c r="F237" s="51" t="s">
        <v>1738</v>
      </c>
      <c r="G237" s="51" t="s">
        <v>1332</v>
      </c>
      <c r="H237" s="51" t="s">
        <v>1739</v>
      </c>
    </row>
    <row r="238" spans="1:8" x14ac:dyDescent="0.25">
      <c r="A238" s="51" t="s">
        <v>1740</v>
      </c>
      <c r="B238" s="51" t="s">
        <v>374</v>
      </c>
      <c r="C238" s="51" t="s">
        <v>1741</v>
      </c>
      <c r="D238" s="51">
        <v>11407</v>
      </c>
      <c r="E238" s="51" t="s">
        <v>914</v>
      </c>
      <c r="F238" s="51" t="s">
        <v>973</v>
      </c>
      <c r="G238" s="51" t="s">
        <v>1742</v>
      </c>
      <c r="H238" s="51" t="s">
        <v>1743</v>
      </c>
    </row>
    <row r="239" spans="1:8" ht="30" x14ac:dyDescent="0.25">
      <c r="A239" s="51" t="s">
        <v>1744</v>
      </c>
      <c r="B239" s="51" t="s">
        <v>374</v>
      </c>
      <c r="C239" s="51" t="s">
        <v>1745</v>
      </c>
      <c r="D239" s="51">
        <v>2884</v>
      </c>
      <c r="E239" s="51" t="s">
        <v>914</v>
      </c>
      <c r="F239" s="33"/>
      <c r="G239" s="51" t="s">
        <v>1746</v>
      </c>
      <c r="H239" s="51" t="s">
        <v>1747</v>
      </c>
    </row>
    <row r="240" spans="1:8" ht="60" x14ac:dyDescent="0.25">
      <c r="A240" s="51" t="s">
        <v>1748</v>
      </c>
      <c r="B240" s="51" t="s">
        <v>374</v>
      </c>
      <c r="C240" s="51" t="s">
        <v>1749</v>
      </c>
      <c r="D240" s="51">
        <v>2587</v>
      </c>
      <c r="E240" s="51" t="s">
        <v>914</v>
      </c>
      <c r="F240" s="51" t="s">
        <v>1750</v>
      </c>
      <c r="G240" s="51" t="s">
        <v>1751</v>
      </c>
      <c r="H240" s="51" t="s">
        <v>1752</v>
      </c>
    </row>
    <row r="241" spans="1:8" ht="30" x14ac:dyDescent="0.25">
      <c r="A241" s="51" t="s">
        <v>1753</v>
      </c>
      <c r="B241" s="51" t="s">
        <v>374</v>
      </c>
      <c r="C241" s="51" t="s">
        <v>1754</v>
      </c>
      <c r="D241" s="51">
        <v>796</v>
      </c>
      <c r="E241" s="51" t="s">
        <v>914</v>
      </c>
      <c r="F241" s="51" t="s">
        <v>1755</v>
      </c>
      <c r="G241" s="51" t="s">
        <v>1756</v>
      </c>
      <c r="H241" s="51" t="s">
        <v>1757</v>
      </c>
    </row>
    <row r="242" spans="1:8" ht="30" x14ac:dyDescent="0.25">
      <c r="A242" s="51" t="s">
        <v>1758</v>
      </c>
      <c r="B242" s="51" t="s">
        <v>374</v>
      </c>
      <c r="C242" s="51" t="s">
        <v>1759</v>
      </c>
      <c r="D242" s="51">
        <v>2931</v>
      </c>
      <c r="E242" s="51" t="s">
        <v>914</v>
      </c>
      <c r="F242" s="33"/>
      <c r="G242" s="51" t="s">
        <v>1760</v>
      </c>
      <c r="H242" s="51" t="s">
        <v>1761</v>
      </c>
    </row>
    <row r="243" spans="1:8" x14ac:dyDescent="0.25">
      <c r="A243" s="33"/>
      <c r="B243" s="33"/>
      <c r="C243" s="33"/>
      <c r="D243" s="33"/>
      <c r="E243" s="33"/>
      <c r="F243" s="33"/>
      <c r="G243" s="33"/>
      <c r="H243" s="33"/>
    </row>
    <row r="244" spans="1:8" x14ac:dyDescent="0.25">
      <c r="A244" s="49" t="s">
        <v>837</v>
      </c>
      <c r="B244" s="33"/>
      <c r="C244" s="33"/>
      <c r="D244" s="33"/>
      <c r="E244" s="33"/>
      <c r="F244" s="33"/>
      <c r="G244" s="33"/>
      <c r="H244" s="33"/>
    </row>
    <row r="245" spans="1:8" ht="30" x14ac:dyDescent="0.25">
      <c r="A245" s="51" t="s">
        <v>1762</v>
      </c>
      <c r="B245" s="51" t="s">
        <v>378</v>
      </c>
      <c r="C245" s="51" t="s">
        <v>1763</v>
      </c>
      <c r="D245" s="51">
        <v>1034</v>
      </c>
      <c r="E245" s="51" t="s">
        <v>914</v>
      </c>
      <c r="F245" s="51" t="s">
        <v>1764</v>
      </c>
      <c r="G245" s="51" t="s">
        <v>1765</v>
      </c>
      <c r="H245" s="51" t="s">
        <v>1766</v>
      </c>
    </row>
    <row r="246" spans="1:8" ht="30" x14ac:dyDescent="0.25">
      <c r="A246" s="51" t="s">
        <v>1767</v>
      </c>
      <c r="B246" s="51" t="s">
        <v>378</v>
      </c>
      <c r="C246" s="51" t="s">
        <v>1768</v>
      </c>
      <c r="D246" s="51">
        <v>808</v>
      </c>
      <c r="E246" s="51" t="s">
        <v>914</v>
      </c>
      <c r="F246" s="33"/>
      <c r="G246" s="51" t="s">
        <v>1769</v>
      </c>
      <c r="H246" s="51" t="s">
        <v>1770</v>
      </c>
    </row>
    <row r="247" spans="1:8" ht="30" x14ac:dyDescent="0.25">
      <c r="A247" s="51" t="s">
        <v>1771</v>
      </c>
      <c r="B247" s="51" t="s">
        <v>378</v>
      </c>
      <c r="C247" s="51" t="s">
        <v>1772</v>
      </c>
      <c r="D247" s="51">
        <v>1026</v>
      </c>
      <c r="E247" s="51" t="s">
        <v>914</v>
      </c>
      <c r="F247" s="51" t="s">
        <v>1764</v>
      </c>
      <c r="G247" s="51" t="s">
        <v>1765</v>
      </c>
      <c r="H247" s="51" t="s">
        <v>1766</v>
      </c>
    </row>
    <row r="248" spans="1:8" ht="30" x14ac:dyDescent="0.25">
      <c r="A248" s="51" t="s">
        <v>1773</v>
      </c>
      <c r="B248" s="51" t="s">
        <v>378</v>
      </c>
      <c r="C248" s="51" t="s">
        <v>1774</v>
      </c>
      <c r="D248" s="51">
        <v>3657</v>
      </c>
      <c r="E248" s="51" t="s">
        <v>914</v>
      </c>
      <c r="F248" s="51" t="s">
        <v>1775</v>
      </c>
      <c r="G248" s="51" t="s">
        <v>1776</v>
      </c>
      <c r="H248" s="51" t="s">
        <v>1777</v>
      </c>
    </row>
    <row r="249" spans="1:8" ht="60" x14ac:dyDescent="0.25">
      <c r="A249" s="51" t="s">
        <v>1778</v>
      </c>
      <c r="B249" s="51" t="s">
        <v>378</v>
      </c>
      <c r="C249" s="51" t="s">
        <v>1779</v>
      </c>
      <c r="D249" s="51">
        <v>5859</v>
      </c>
      <c r="E249" s="51" t="s">
        <v>914</v>
      </c>
      <c r="F249" s="51" t="s">
        <v>1780</v>
      </c>
      <c r="G249" s="51" t="s">
        <v>1781</v>
      </c>
      <c r="H249" s="51" t="s">
        <v>1782</v>
      </c>
    </row>
    <row r="250" spans="1:8" x14ac:dyDescent="0.25">
      <c r="A250" s="51" t="s">
        <v>1783</v>
      </c>
      <c r="B250" s="51" t="s">
        <v>378</v>
      </c>
      <c r="C250" s="51" t="s">
        <v>1784</v>
      </c>
      <c r="D250" s="51">
        <v>3474</v>
      </c>
      <c r="E250" s="51" t="s">
        <v>914</v>
      </c>
      <c r="F250" s="33"/>
      <c r="G250" s="51" t="s">
        <v>1785</v>
      </c>
      <c r="H250" s="51" t="s">
        <v>1786</v>
      </c>
    </row>
    <row r="251" spans="1:8" ht="105" x14ac:dyDescent="0.25">
      <c r="A251" s="51" t="s">
        <v>1787</v>
      </c>
      <c r="B251" s="51" t="s">
        <v>378</v>
      </c>
      <c r="C251" s="51" t="s">
        <v>1788</v>
      </c>
      <c r="D251" s="51">
        <v>13687</v>
      </c>
      <c r="E251" s="51" t="s">
        <v>914</v>
      </c>
      <c r="F251" s="51" t="s">
        <v>1789</v>
      </c>
      <c r="G251" s="51" t="s">
        <v>1790</v>
      </c>
      <c r="H251" s="51" t="s">
        <v>1791</v>
      </c>
    </row>
    <row r="252" spans="1:8" x14ac:dyDescent="0.25">
      <c r="A252" s="51" t="s">
        <v>1792</v>
      </c>
      <c r="B252" s="51" t="s">
        <v>378</v>
      </c>
      <c r="C252" s="51" t="s">
        <v>1793</v>
      </c>
      <c r="D252" s="51">
        <v>4645</v>
      </c>
      <c r="E252" s="51" t="s">
        <v>914</v>
      </c>
      <c r="F252" s="33"/>
      <c r="G252" s="51" t="s">
        <v>1794</v>
      </c>
      <c r="H252" s="51" t="s">
        <v>1795</v>
      </c>
    </row>
    <row r="253" spans="1:8" x14ac:dyDescent="0.25">
      <c r="A253" s="51" t="s">
        <v>1796</v>
      </c>
      <c r="B253" s="51" t="s">
        <v>378</v>
      </c>
      <c r="C253" s="51" t="s">
        <v>1797</v>
      </c>
      <c r="D253" s="51">
        <v>600</v>
      </c>
      <c r="E253" s="51" t="s">
        <v>914</v>
      </c>
      <c r="F253" s="33"/>
      <c r="G253" s="51" t="s">
        <v>1798</v>
      </c>
      <c r="H253" s="33"/>
    </row>
    <row r="254" spans="1:8" x14ac:dyDescent="0.25">
      <c r="A254" s="51" t="s">
        <v>1799</v>
      </c>
      <c r="B254" s="51" t="s">
        <v>378</v>
      </c>
      <c r="C254" s="51" t="s">
        <v>1800</v>
      </c>
      <c r="D254" s="51">
        <v>317</v>
      </c>
      <c r="E254" s="51" t="s">
        <v>914</v>
      </c>
      <c r="F254" s="33"/>
      <c r="G254" s="51" t="s">
        <v>1801</v>
      </c>
      <c r="H254" s="51" t="s">
        <v>1802</v>
      </c>
    </row>
    <row r="255" spans="1:8" ht="30" x14ac:dyDescent="0.25">
      <c r="A255" s="51" t="s">
        <v>1803</v>
      </c>
      <c r="B255" s="51" t="s">
        <v>378</v>
      </c>
      <c r="C255" s="51" t="s">
        <v>1804</v>
      </c>
      <c r="D255" s="51">
        <v>1590</v>
      </c>
      <c r="E255" s="51" t="s">
        <v>914</v>
      </c>
      <c r="F255" s="51" t="s">
        <v>1805</v>
      </c>
      <c r="G255" s="51" t="s">
        <v>1806</v>
      </c>
      <c r="H255" s="51" t="s">
        <v>1807</v>
      </c>
    </row>
    <row r="256" spans="1:8" ht="90" x14ac:dyDescent="0.25">
      <c r="A256" s="51" t="s">
        <v>1808</v>
      </c>
      <c r="B256" s="51" t="s">
        <v>378</v>
      </c>
      <c r="C256" s="51" t="s">
        <v>1809</v>
      </c>
      <c r="D256" s="51">
        <v>3890</v>
      </c>
      <c r="E256" s="51" t="s">
        <v>914</v>
      </c>
      <c r="F256" s="51" t="s">
        <v>1810</v>
      </c>
      <c r="G256" s="51" t="s">
        <v>1811</v>
      </c>
      <c r="H256" s="51" t="s">
        <v>1812</v>
      </c>
    </row>
    <row r="257" spans="1:8" x14ac:dyDescent="0.25">
      <c r="A257" s="51" t="s">
        <v>1813</v>
      </c>
      <c r="B257" s="51" t="s">
        <v>378</v>
      </c>
      <c r="C257" s="51" t="s">
        <v>1814</v>
      </c>
      <c r="D257" s="51">
        <v>269</v>
      </c>
      <c r="E257" s="51" t="s">
        <v>914</v>
      </c>
      <c r="F257" s="33"/>
      <c r="G257" s="51" t="s">
        <v>1815</v>
      </c>
      <c r="H257" s="33"/>
    </row>
    <row r="258" spans="1:8" ht="30" x14ac:dyDescent="0.25">
      <c r="A258" s="51" t="s">
        <v>1816</v>
      </c>
      <c r="B258" s="51" t="s">
        <v>378</v>
      </c>
      <c r="C258" s="51" t="s">
        <v>1817</v>
      </c>
      <c r="D258" s="51">
        <v>2702</v>
      </c>
      <c r="E258" s="51" t="s">
        <v>914</v>
      </c>
      <c r="F258" s="51" t="s">
        <v>1818</v>
      </c>
      <c r="G258" s="51" t="s">
        <v>1819</v>
      </c>
      <c r="H258" s="51" t="s">
        <v>1820</v>
      </c>
    </row>
    <row r="259" spans="1:8" x14ac:dyDescent="0.25">
      <c r="A259" s="51" t="s">
        <v>1816</v>
      </c>
      <c r="B259" s="51" t="s">
        <v>378</v>
      </c>
      <c r="C259" s="51" t="s">
        <v>1821</v>
      </c>
      <c r="D259" s="51">
        <v>2025</v>
      </c>
      <c r="E259" s="51" t="s">
        <v>914</v>
      </c>
      <c r="F259" s="33"/>
      <c r="G259" s="51" t="s">
        <v>1811</v>
      </c>
      <c r="H259" s="33"/>
    </row>
    <row r="260" spans="1:8" ht="30" x14ac:dyDescent="0.25">
      <c r="A260" s="51" t="s">
        <v>1822</v>
      </c>
      <c r="B260" s="51" t="s">
        <v>378</v>
      </c>
      <c r="C260" s="51" t="s">
        <v>1823</v>
      </c>
      <c r="D260" s="51">
        <v>7209</v>
      </c>
      <c r="E260" s="51" t="s">
        <v>914</v>
      </c>
      <c r="F260" s="51" t="s">
        <v>1818</v>
      </c>
      <c r="G260" s="51" t="s">
        <v>1819</v>
      </c>
      <c r="H260" s="51" t="s">
        <v>1820</v>
      </c>
    </row>
    <row r="261" spans="1:8" ht="30" x14ac:dyDescent="0.25">
      <c r="A261" s="51" t="s">
        <v>1824</v>
      </c>
      <c r="B261" s="51" t="s">
        <v>378</v>
      </c>
      <c r="C261" s="51" t="s">
        <v>1825</v>
      </c>
      <c r="D261" s="51">
        <v>5173</v>
      </c>
      <c r="E261" s="51" t="s">
        <v>914</v>
      </c>
      <c r="F261" s="51" t="s">
        <v>1826</v>
      </c>
      <c r="G261" s="51" t="s">
        <v>1827</v>
      </c>
      <c r="H261" s="51" t="s">
        <v>1828</v>
      </c>
    </row>
    <row r="262" spans="1:8" ht="45" x14ac:dyDescent="0.25">
      <c r="A262" s="51" t="s">
        <v>1829</v>
      </c>
      <c r="B262" s="51" t="s">
        <v>378</v>
      </c>
      <c r="C262" s="51" t="s">
        <v>1830</v>
      </c>
      <c r="D262" s="51">
        <v>7860</v>
      </c>
      <c r="E262" s="51" t="s">
        <v>914</v>
      </c>
      <c r="F262" s="51" t="s">
        <v>1321</v>
      </c>
      <c r="G262" s="51" t="s">
        <v>1831</v>
      </c>
      <c r="H262" s="51" t="s">
        <v>1832</v>
      </c>
    </row>
    <row r="263" spans="1:8" ht="45" x14ac:dyDescent="0.25">
      <c r="A263" s="51" t="s">
        <v>1833</v>
      </c>
      <c r="B263" s="51" t="s">
        <v>378</v>
      </c>
      <c r="C263" s="51" t="s">
        <v>1834</v>
      </c>
      <c r="D263" s="51">
        <v>5738</v>
      </c>
      <c r="E263" s="51" t="s">
        <v>914</v>
      </c>
      <c r="F263" s="51" t="s">
        <v>1835</v>
      </c>
      <c r="G263" s="51" t="s">
        <v>1483</v>
      </c>
      <c r="H263" s="51" t="s">
        <v>1836</v>
      </c>
    </row>
    <row r="264" spans="1:8" ht="30" x14ac:dyDescent="0.25">
      <c r="A264" s="51" t="s">
        <v>1837</v>
      </c>
      <c r="B264" s="51" t="s">
        <v>378</v>
      </c>
      <c r="C264" s="51" t="s">
        <v>1838</v>
      </c>
      <c r="D264" s="51">
        <v>1076</v>
      </c>
      <c r="E264" s="51" t="s">
        <v>914</v>
      </c>
      <c r="F264" s="33"/>
      <c r="G264" s="51" t="s">
        <v>1839</v>
      </c>
      <c r="H264" s="51" t="s">
        <v>1840</v>
      </c>
    </row>
    <row r="265" spans="1:8" x14ac:dyDescent="0.25">
      <c r="A265" s="51" t="s">
        <v>1841</v>
      </c>
      <c r="B265" s="51" t="s">
        <v>378</v>
      </c>
      <c r="C265" s="51" t="s">
        <v>1842</v>
      </c>
      <c r="D265" s="51">
        <v>5732</v>
      </c>
      <c r="E265" s="51" t="s">
        <v>914</v>
      </c>
      <c r="F265" s="51" t="s">
        <v>1843</v>
      </c>
      <c r="G265" s="51" t="s">
        <v>1844</v>
      </c>
      <c r="H265" s="51" t="s">
        <v>1845</v>
      </c>
    </row>
    <row r="266" spans="1:8" ht="30" x14ac:dyDescent="0.25">
      <c r="A266" s="51" t="s">
        <v>1846</v>
      </c>
      <c r="B266" s="51" t="s">
        <v>378</v>
      </c>
      <c r="C266" s="51" t="s">
        <v>1847</v>
      </c>
      <c r="D266" s="51">
        <v>4577</v>
      </c>
      <c r="E266" s="51" t="s">
        <v>914</v>
      </c>
      <c r="F266" s="51" t="s">
        <v>1198</v>
      </c>
      <c r="G266" s="51" t="s">
        <v>1848</v>
      </c>
      <c r="H266" s="51" t="s">
        <v>1849</v>
      </c>
    </row>
    <row r="267" spans="1:8" ht="30" x14ac:dyDescent="0.25">
      <c r="A267" s="51" t="s">
        <v>1850</v>
      </c>
      <c r="B267" s="51" t="s">
        <v>378</v>
      </c>
      <c r="C267" s="51" t="s">
        <v>1851</v>
      </c>
      <c r="D267" s="51">
        <v>473</v>
      </c>
      <c r="E267" s="51" t="s">
        <v>914</v>
      </c>
      <c r="F267" s="51" t="s">
        <v>991</v>
      </c>
      <c r="G267" s="51" t="s">
        <v>1852</v>
      </c>
      <c r="H267" s="51" t="s">
        <v>1723</v>
      </c>
    </row>
    <row r="268" spans="1:8" x14ac:dyDescent="0.25">
      <c r="A268" s="51" t="s">
        <v>1853</v>
      </c>
      <c r="B268" s="51" t="s">
        <v>378</v>
      </c>
      <c r="C268" s="51" t="s">
        <v>1854</v>
      </c>
      <c r="D268" s="51">
        <v>8619</v>
      </c>
      <c r="E268" s="51" t="s">
        <v>914</v>
      </c>
      <c r="F268" s="33"/>
      <c r="G268" s="51" t="s">
        <v>1855</v>
      </c>
      <c r="H268" s="51" t="s">
        <v>1856</v>
      </c>
    </row>
    <row r="269" spans="1:8" ht="60" x14ac:dyDescent="0.25">
      <c r="A269" s="51" t="s">
        <v>1857</v>
      </c>
      <c r="B269" s="51" t="s">
        <v>378</v>
      </c>
      <c r="C269" s="51" t="s">
        <v>1858</v>
      </c>
      <c r="D269" s="51">
        <v>1237</v>
      </c>
      <c r="E269" s="51" t="s">
        <v>914</v>
      </c>
      <c r="F269" s="51" t="s">
        <v>1859</v>
      </c>
      <c r="G269" s="51" t="s">
        <v>1860</v>
      </c>
      <c r="H269" s="51" t="s">
        <v>1861</v>
      </c>
    </row>
    <row r="270" spans="1:8" ht="60" x14ac:dyDescent="0.25">
      <c r="A270" s="51" t="s">
        <v>1862</v>
      </c>
      <c r="B270" s="51" t="s">
        <v>378</v>
      </c>
      <c r="C270" s="51" t="s">
        <v>1863</v>
      </c>
      <c r="D270" s="51">
        <v>710</v>
      </c>
      <c r="E270" s="51" t="s">
        <v>914</v>
      </c>
      <c r="F270" s="51" t="s">
        <v>1859</v>
      </c>
      <c r="G270" s="51" t="s">
        <v>1860</v>
      </c>
      <c r="H270" s="51" t="s">
        <v>1861</v>
      </c>
    </row>
    <row r="271" spans="1:8" ht="75" x14ac:dyDescent="0.25">
      <c r="A271" s="51" t="s">
        <v>1864</v>
      </c>
      <c r="B271" s="51" t="s">
        <v>378</v>
      </c>
      <c r="C271" s="51" t="s">
        <v>1865</v>
      </c>
      <c r="D271" s="51">
        <v>6527</v>
      </c>
      <c r="E271" s="51" t="s">
        <v>914</v>
      </c>
      <c r="F271" s="51" t="s">
        <v>1866</v>
      </c>
      <c r="G271" s="51" t="s">
        <v>1867</v>
      </c>
      <c r="H271" s="51" t="s">
        <v>1868</v>
      </c>
    </row>
    <row r="272" spans="1:8" ht="30" x14ac:dyDescent="0.25">
      <c r="A272" s="51" t="s">
        <v>1869</v>
      </c>
      <c r="B272" s="51" t="s">
        <v>378</v>
      </c>
      <c r="C272" s="51" t="s">
        <v>1870</v>
      </c>
      <c r="D272" s="51">
        <v>2581</v>
      </c>
      <c r="E272" s="51" t="s">
        <v>952</v>
      </c>
      <c r="F272" s="51" t="s">
        <v>973</v>
      </c>
      <c r="G272" s="51" t="s">
        <v>948</v>
      </c>
      <c r="H272" s="51" t="s">
        <v>975</v>
      </c>
    </row>
    <row r="273" spans="1:8" ht="75" x14ac:dyDescent="0.25">
      <c r="A273" s="51" t="s">
        <v>1871</v>
      </c>
      <c r="B273" s="51" t="s">
        <v>378</v>
      </c>
      <c r="C273" s="51" t="s">
        <v>1872</v>
      </c>
      <c r="D273" s="51">
        <v>27216</v>
      </c>
      <c r="E273" s="51" t="s">
        <v>914</v>
      </c>
      <c r="F273" s="51" t="s">
        <v>1873</v>
      </c>
      <c r="G273" s="51" t="s">
        <v>1827</v>
      </c>
      <c r="H273" s="51" t="s">
        <v>1874</v>
      </c>
    </row>
    <row r="274" spans="1:8" ht="105" x14ac:dyDescent="0.25">
      <c r="A274" s="51" t="s">
        <v>1875</v>
      </c>
      <c r="B274" s="51" t="s">
        <v>378</v>
      </c>
      <c r="C274" s="51" t="s">
        <v>1876</v>
      </c>
      <c r="D274" s="51">
        <v>1703</v>
      </c>
      <c r="E274" s="51" t="s">
        <v>914</v>
      </c>
      <c r="F274" s="51" t="s">
        <v>920</v>
      </c>
      <c r="G274" s="51" t="s">
        <v>1877</v>
      </c>
      <c r="H274" s="51" t="s">
        <v>922</v>
      </c>
    </row>
    <row r="275" spans="1:8" ht="45" x14ac:dyDescent="0.25">
      <c r="A275" s="51" t="s">
        <v>1878</v>
      </c>
      <c r="B275" s="51" t="s">
        <v>378</v>
      </c>
      <c r="C275" s="51" t="s">
        <v>1879</v>
      </c>
      <c r="D275" s="51">
        <v>4921</v>
      </c>
      <c r="E275" s="51" t="s">
        <v>914</v>
      </c>
      <c r="F275" s="51" t="s">
        <v>1880</v>
      </c>
      <c r="G275" s="51" t="s">
        <v>1881</v>
      </c>
      <c r="H275" s="51" t="s">
        <v>1882</v>
      </c>
    </row>
    <row r="276" spans="1:8" ht="45" x14ac:dyDescent="0.25">
      <c r="A276" s="51" t="s">
        <v>1883</v>
      </c>
      <c r="B276" s="51" t="s">
        <v>378</v>
      </c>
      <c r="C276" s="51" t="s">
        <v>1884</v>
      </c>
      <c r="D276" s="51">
        <v>654</v>
      </c>
      <c r="E276" s="51" t="s">
        <v>914</v>
      </c>
      <c r="F276" s="51"/>
      <c r="G276" s="51" t="s">
        <v>1885</v>
      </c>
      <c r="H276" s="51" t="s">
        <v>1886</v>
      </c>
    </row>
    <row r="277" spans="1:8" ht="45" x14ac:dyDescent="0.25">
      <c r="A277" s="51" t="s">
        <v>1887</v>
      </c>
      <c r="B277" s="51" t="s">
        <v>378</v>
      </c>
      <c r="C277" s="51" t="s">
        <v>1888</v>
      </c>
      <c r="D277" s="51">
        <v>645</v>
      </c>
      <c r="E277" s="51" t="s">
        <v>914</v>
      </c>
      <c r="F277" s="51"/>
      <c r="G277" s="51" t="s">
        <v>1885</v>
      </c>
      <c r="H277" s="51" t="s">
        <v>1886</v>
      </c>
    </row>
    <row r="278" spans="1:8" ht="30" x14ac:dyDescent="0.25">
      <c r="A278" s="51" t="s">
        <v>1889</v>
      </c>
      <c r="B278" s="51" t="s">
        <v>378</v>
      </c>
      <c r="C278" s="51" t="s">
        <v>1890</v>
      </c>
      <c r="D278" s="51">
        <v>848</v>
      </c>
      <c r="E278" s="51" t="s">
        <v>914</v>
      </c>
      <c r="F278" s="51" t="s">
        <v>1755</v>
      </c>
      <c r="G278" s="51" t="s">
        <v>1891</v>
      </c>
      <c r="H278" s="51" t="s">
        <v>1757</v>
      </c>
    </row>
    <row r="279" spans="1:8" x14ac:dyDescent="0.25">
      <c r="A279" s="51" t="s">
        <v>1892</v>
      </c>
      <c r="B279" s="51" t="s">
        <v>378</v>
      </c>
      <c r="C279" s="51" t="s">
        <v>1893</v>
      </c>
      <c r="D279" s="51">
        <v>784</v>
      </c>
      <c r="E279" s="51" t="s">
        <v>914</v>
      </c>
      <c r="F279" s="51"/>
      <c r="G279" s="51" t="s">
        <v>1389</v>
      </c>
      <c r="H279" s="51"/>
    </row>
    <row r="280" spans="1:8" ht="75" x14ac:dyDescent="0.25">
      <c r="A280" s="51" t="s">
        <v>1894</v>
      </c>
      <c r="B280" s="51" t="s">
        <v>378</v>
      </c>
      <c r="C280" s="51" t="s">
        <v>1895</v>
      </c>
      <c r="D280" s="51">
        <v>4498</v>
      </c>
      <c r="E280" s="51" t="s">
        <v>914</v>
      </c>
      <c r="F280" s="51" t="s">
        <v>1565</v>
      </c>
      <c r="G280" s="51" t="s">
        <v>1896</v>
      </c>
      <c r="H280" s="51" t="s">
        <v>1897</v>
      </c>
    </row>
    <row r="281" spans="1:8" ht="30" x14ac:dyDescent="0.25">
      <c r="A281" s="51" t="s">
        <v>1898</v>
      </c>
      <c r="B281" s="51" t="s">
        <v>378</v>
      </c>
      <c r="C281" s="51" t="s">
        <v>1899</v>
      </c>
      <c r="D281" s="51">
        <v>380</v>
      </c>
      <c r="E281" s="51" t="s">
        <v>914</v>
      </c>
      <c r="F281" s="51" t="s">
        <v>1755</v>
      </c>
      <c r="G281" s="51" t="s">
        <v>1891</v>
      </c>
      <c r="H281" s="51" t="s">
        <v>1757</v>
      </c>
    </row>
    <row r="282" spans="1:8" x14ac:dyDescent="0.25">
      <c r="A282" s="51" t="s">
        <v>1900</v>
      </c>
      <c r="B282" s="51" t="s">
        <v>378</v>
      </c>
      <c r="C282" s="51" t="s">
        <v>1901</v>
      </c>
      <c r="D282" s="51">
        <v>410</v>
      </c>
      <c r="E282" s="51" t="s">
        <v>1054</v>
      </c>
      <c r="F282" s="51" t="s">
        <v>1087</v>
      </c>
      <c r="G282" s="51" t="s">
        <v>1055</v>
      </c>
      <c r="H282" s="51" t="s">
        <v>1902</v>
      </c>
    </row>
    <row r="283" spans="1:8" ht="45" x14ac:dyDescent="0.25">
      <c r="A283" s="51" t="s">
        <v>1903</v>
      </c>
      <c r="B283" s="51" t="s">
        <v>378</v>
      </c>
      <c r="C283" s="51" t="s">
        <v>1904</v>
      </c>
      <c r="D283" s="51">
        <v>3825</v>
      </c>
      <c r="E283" s="51" t="s">
        <v>914</v>
      </c>
      <c r="F283" s="51" t="s">
        <v>1905</v>
      </c>
      <c r="G283" s="51" t="s">
        <v>1727</v>
      </c>
      <c r="H283" s="51" t="s">
        <v>1906</v>
      </c>
    </row>
    <row r="284" spans="1:8" ht="90" x14ac:dyDescent="0.25">
      <c r="A284" s="51" t="s">
        <v>1907</v>
      </c>
      <c r="B284" s="51" t="s">
        <v>378</v>
      </c>
      <c r="C284" s="51" t="s">
        <v>1908</v>
      </c>
      <c r="D284" s="51">
        <v>2561</v>
      </c>
      <c r="E284" s="51" t="s">
        <v>914</v>
      </c>
      <c r="F284" s="51" t="s">
        <v>1909</v>
      </c>
      <c r="G284" s="51" t="s">
        <v>1910</v>
      </c>
      <c r="H284" s="51" t="s">
        <v>1911</v>
      </c>
    </row>
    <row r="285" spans="1:8" x14ac:dyDescent="0.25">
      <c r="A285" s="51" t="s">
        <v>1912</v>
      </c>
      <c r="B285" s="51" t="s">
        <v>378</v>
      </c>
      <c r="C285" s="51" t="s">
        <v>1913</v>
      </c>
      <c r="D285" s="51">
        <v>6059</v>
      </c>
      <c r="E285" s="51" t="s">
        <v>914</v>
      </c>
      <c r="F285" s="51"/>
      <c r="G285" s="51" t="s">
        <v>1914</v>
      </c>
      <c r="H285" s="51"/>
    </row>
    <row r="286" spans="1:8" ht="45" x14ac:dyDescent="0.25">
      <c r="A286" s="51" t="s">
        <v>1915</v>
      </c>
      <c r="B286" s="51" t="s">
        <v>378</v>
      </c>
      <c r="C286" s="51" t="s">
        <v>1916</v>
      </c>
      <c r="D286" s="51">
        <v>2543</v>
      </c>
      <c r="E286" s="51" t="s">
        <v>914</v>
      </c>
      <c r="F286" s="51" t="s">
        <v>1917</v>
      </c>
      <c r="G286" s="51" t="s">
        <v>1918</v>
      </c>
      <c r="H286" s="51" t="s">
        <v>1919</v>
      </c>
    </row>
    <row r="287" spans="1:8" ht="60" x14ac:dyDescent="0.25">
      <c r="A287" s="51" t="s">
        <v>1920</v>
      </c>
      <c r="B287" s="51" t="s">
        <v>378</v>
      </c>
      <c r="C287" s="51" t="s">
        <v>1921</v>
      </c>
      <c r="D287" s="51">
        <v>8248</v>
      </c>
      <c r="E287" s="51" t="s">
        <v>914</v>
      </c>
      <c r="F287" s="51" t="s">
        <v>1922</v>
      </c>
      <c r="G287" s="51" t="s">
        <v>1831</v>
      </c>
      <c r="H287" s="51" t="s">
        <v>1923</v>
      </c>
    </row>
    <row r="288" spans="1:8" ht="30" x14ac:dyDescent="0.25">
      <c r="A288" s="51" t="s">
        <v>1924</v>
      </c>
      <c r="B288" s="51" t="s">
        <v>378</v>
      </c>
      <c r="C288" s="51" t="s">
        <v>1925</v>
      </c>
      <c r="D288" s="51">
        <v>8427</v>
      </c>
      <c r="E288" s="51" t="s">
        <v>914</v>
      </c>
      <c r="F288" s="51"/>
      <c r="G288" s="51" t="s">
        <v>1926</v>
      </c>
      <c r="H288" s="51" t="s">
        <v>1927</v>
      </c>
    </row>
    <row r="289" spans="1:8" ht="30" x14ac:dyDescent="0.25">
      <c r="A289" s="51" t="s">
        <v>1928</v>
      </c>
      <c r="B289" s="51" t="s">
        <v>378</v>
      </c>
      <c r="C289" s="51" t="s">
        <v>1929</v>
      </c>
      <c r="D289" s="51">
        <v>3669</v>
      </c>
      <c r="E289" s="51" t="s">
        <v>914</v>
      </c>
      <c r="F289" s="51" t="s">
        <v>1280</v>
      </c>
      <c r="G289" s="51" t="s">
        <v>1930</v>
      </c>
      <c r="H289" s="51" t="s">
        <v>1931</v>
      </c>
    </row>
    <row r="290" spans="1:8" ht="30" x14ac:dyDescent="0.25">
      <c r="A290" s="51" t="s">
        <v>1932</v>
      </c>
      <c r="B290" s="51" t="s">
        <v>378</v>
      </c>
      <c r="C290" s="51" t="s">
        <v>1933</v>
      </c>
      <c r="D290" s="51">
        <v>8844</v>
      </c>
      <c r="E290" s="51" t="s">
        <v>914</v>
      </c>
      <c r="F290" s="51"/>
      <c r="G290" s="51" t="s">
        <v>1615</v>
      </c>
      <c r="H290" s="51" t="s">
        <v>1934</v>
      </c>
    </row>
    <row r="291" spans="1:8" ht="45" x14ac:dyDescent="0.25">
      <c r="A291" s="51" t="s">
        <v>1935</v>
      </c>
      <c r="B291" s="51" t="s">
        <v>378</v>
      </c>
      <c r="C291" s="51" t="s">
        <v>1936</v>
      </c>
      <c r="D291" s="51">
        <v>1464</v>
      </c>
      <c r="E291" s="51" t="s">
        <v>914</v>
      </c>
      <c r="F291" s="51" t="s">
        <v>1775</v>
      </c>
      <c r="G291" s="51" t="s">
        <v>1937</v>
      </c>
      <c r="H291" s="51" t="s">
        <v>1938</v>
      </c>
    </row>
    <row r="292" spans="1:8" ht="30" x14ac:dyDescent="0.25">
      <c r="A292" s="51" t="s">
        <v>1939</v>
      </c>
      <c r="B292" s="51" t="s">
        <v>378</v>
      </c>
      <c r="C292" s="51" t="s">
        <v>1940</v>
      </c>
      <c r="D292" s="51">
        <v>1883</v>
      </c>
      <c r="E292" s="51" t="s">
        <v>914</v>
      </c>
      <c r="F292" s="51"/>
      <c r="G292" s="51" t="s">
        <v>1941</v>
      </c>
      <c r="H292" s="51" t="s">
        <v>1942</v>
      </c>
    </row>
    <row r="293" spans="1:8" ht="135" x14ac:dyDescent="0.25">
      <c r="A293" s="51" t="s">
        <v>1943</v>
      </c>
      <c r="B293" s="51" t="s">
        <v>378</v>
      </c>
      <c r="C293" s="51" t="s">
        <v>1944</v>
      </c>
      <c r="D293" s="51">
        <v>1052</v>
      </c>
      <c r="E293" s="51" t="s">
        <v>914</v>
      </c>
      <c r="F293" s="51" t="s">
        <v>1431</v>
      </c>
      <c r="G293" s="51" t="s">
        <v>1432</v>
      </c>
      <c r="H293" s="51" t="s">
        <v>1432</v>
      </c>
    </row>
    <row r="294" spans="1:8" x14ac:dyDescent="0.25">
      <c r="A294" s="51" t="s">
        <v>1945</v>
      </c>
      <c r="B294" s="51" t="s">
        <v>378</v>
      </c>
      <c r="C294" s="51" t="s">
        <v>1946</v>
      </c>
      <c r="D294" s="51">
        <v>344</v>
      </c>
      <c r="E294" s="51" t="s">
        <v>914</v>
      </c>
      <c r="F294" s="51"/>
      <c r="G294" s="51" t="s">
        <v>1947</v>
      </c>
      <c r="H294" s="51" t="s">
        <v>949</v>
      </c>
    </row>
    <row r="295" spans="1:8" x14ac:dyDescent="0.25">
      <c r="A295" s="51" t="s">
        <v>1948</v>
      </c>
      <c r="B295" s="51" t="s">
        <v>378</v>
      </c>
      <c r="C295" s="51" t="s">
        <v>1949</v>
      </c>
      <c r="D295" s="51">
        <v>848</v>
      </c>
      <c r="E295" s="51" t="s">
        <v>914</v>
      </c>
      <c r="F295" s="51"/>
      <c r="G295" s="51" t="s">
        <v>1950</v>
      </c>
      <c r="H295" s="51" t="s">
        <v>949</v>
      </c>
    </row>
    <row r="296" spans="1:8" ht="45" x14ac:dyDescent="0.25">
      <c r="A296" s="51" t="s">
        <v>1951</v>
      </c>
      <c r="B296" s="51" t="s">
        <v>378</v>
      </c>
      <c r="C296" s="51" t="s">
        <v>1952</v>
      </c>
      <c r="D296" s="51">
        <v>2944</v>
      </c>
      <c r="E296" s="51" t="s">
        <v>914</v>
      </c>
      <c r="F296" s="51" t="s">
        <v>1953</v>
      </c>
      <c r="G296" s="51" t="s">
        <v>1954</v>
      </c>
      <c r="H296" s="51" t="s">
        <v>1955</v>
      </c>
    </row>
    <row r="297" spans="1:8" ht="90" x14ac:dyDescent="0.25">
      <c r="A297" s="51" t="s">
        <v>1956</v>
      </c>
      <c r="B297" s="51" t="s">
        <v>378</v>
      </c>
      <c r="C297" s="51" t="s">
        <v>1957</v>
      </c>
      <c r="D297" s="51">
        <v>6691</v>
      </c>
      <c r="E297" s="51" t="s">
        <v>914</v>
      </c>
      <c r="F297" s="51" t="s">
        <v>1958</v>
      </c>
      <c r="G297" s="51" t="s">
        <v>1704</v>
      </c>
      <c r="H297" s="51" t="s">
        <v>1959</v>
      </c>
    </row>
    <row r="298" spans="1:8" ht="30" x14ac:dyDescent="0.25">
      <c r="A298" s="51" t="s">
        <v>1960</v>
      </c>
      <c r="B298" s="51" t="s">
        <v>378</v>
      </c>
      <c r="C298" s="51" t="s">
        <v>1961</v>
      </c>
      <c r="D298" s="51">
        <v>900</v>
      </c>
      <c r="E298" s="51" t="s">
        <v>914</v>
      </c>
      <c r="F298" s="51"/>
      <c r="G298" s="51" t="s">
        <v>1937</v>
      </c>
      <c r="H298" s="51" t="s">
        <v>1962</v>
      </c>
    </row>
    <row r="299" spans="1:8" ht="30" x14ac:dyDescent="0.25">
      <c r="A299" s="51" t="s">
        <v>1963</v>
      </c>
      <c r="B299" s="51" t="s">
        <v>378</v>
      </c>
      <c r="C299" s="51" t="s">
        <v>1964</v>
      </c>
      <c r="D299" s="51">
        <v>4590</v>
      </c>
      <c r="E299" s="51" t="s">
        <v>914</v>
      </c>
      <c r="F299" s="51" t="s">
        <v>929</v>
      </c>
      <c r="G299" s="51" t="s">
        <v>1965</v>
      </c>
      <c r="H299" s="51" t="s">
        <v>1966</v>
      </c>
    </row>
    <row r="300" spans="1:8" ht="30" x14ac:dyDescent="0.25">
      <c r="A300" s="51" t="s">
        <v>1967</v>
      </c>
      <c r="B300" s="51" t="s">
        <v>378</v>
      </c>
      <c r="C300" s="51" t="s">
        <v>1968</v>
      </c>
      <c r="D300" s="51">
        <v>2576</v>
      </c>
      <c r="E300" s="51" t="s">
        <v>952</v>
      </c>
      <c r="F300" s="51" t="s">
        <v>973</v>
      </c>
      <c r="G300" s="51" t="s">
        <v>974</v>
      </c>
      <c r="H300" s="51" t="s">
        <v>975</v>
      </c>
    </row>
    <row r="301" spans="1:8" x14ac:dyDescent="0.25">
      <c r="A301" s="51" t="s">
        <v>1969</v>
      </c>
      <c r="B301" s="51" t="s">
        <v>378</v>
      </c>
      <c r="C301" s="51" t="s">
        <v>1970</v>
      </c>
      <c r="D301" s="51">
        <v>3312</v>
      </c>
      <c r="E301" s="51" t="s">
        <v>914</v>
      </c>
      <c r="F301" s="51"/>
      <c r="G301" s="51" t="s">
        <v>1971</v>
      </c>
      <c r="H301" s="51" t="s">
        <v>1972</v>
      </c>
    </row>
    <row r="302" spans="1:8" x14ac:dyDescent="0.25">
      <c r="A302" s="51" t="s">
        <v>1973</v>
      </c>
      <c r="B302" s="51" t="s">
        <v>378</v>
      </c>
      <c r="C302" s="51" t="s">
        <v>1974</v>
      </c>
      <c r="D302" s="51">
        <v>398</v>
      </c>
      <c r="E302" s="51" t="s">
        <v>914</v>
      </c>
      <c r="F302" s="51"/>
      <c r="G302" s="51" t="s">
        <v>1975</v>
      </c>
      <c r="H302" s="51"/>
    </row>
    <row r="303" spans="1:8" x14ac:dyDescent="0.25">
      <c r="A303" s="51" t="s">
        <v>1976</v>
      </c>
      <c r="B303" s="51" t="s">
        <v>378</v>
      </c>
      <c r="C303" s="51" t="s">
        <v>1977</v>
      </c>
      <c r="D303" s="51">
        <v>7145</v>
      </c>
      <c r="E303" s="51" t="s">
        <v>914</v>
      </c>
      <c r="F303" s="51"/>
      <c r="G303" s="51" t="s">
        <v>1978</v>
      </c>
      <c r="H303" s="51" t="s">
        <v>1979</v>
      </c>
    </row>
    <row r="304" spans="1:8" x14ac:dyDescent="0.25">
      <c r="A304" s="51" t="s">
        <v>1980</v>
      </c>
      <c r="B304" s="51" t="s">
        <v>378</v>
      </c>
      <c r="C304" s="51" t="s">
        <v>1981</v>
      </c>
      <c r="D304" s="51">
        <v>530</v>
      </c>
      <c r="E304" s="51" t="s">
        <v>914</v>
      </c>
      <c r="F304" s="51"/>
      <c r="G304" s="51" t="s">
        <v>1982</v>
      </c>
      <c r="H304" s="51"/>
    </row>
    <row r="305" spans="1:8" ht="30" x14ac:dyDescent="0.25">
      <c r="A305" s="51" t="s">
        <v>1983</v>
      </c>
      <c r="B305" s="51" t="s">
        <v>378</v>
      </c>
      <c r="C305" s="51" t="s">
        <v>1984</v>
      </c>
      <c r="D305" s="51">
        <v>3005</v>
      </c>
      <c r="E305" s="51" t="s">
        <v>914</v>
      </c>
      <c r="F305" s="51"/>
      <c r="G305" s="51" t="s">
        <v>1985</v>
      </c>
      <c r="H305" s="51" t="s">
        <v>1986</v>
      </c>
    </row>
    <row r="306" spans="1:8" x14ac:dyDescent="0.25">
      <c r="A306" s="51" t="s">
        <v>1987</v>
      </c>
      <c r="B306" s="51" t="s">
        <v>378</v>
      </c>
      <c r="C306" s="51" t="s">
        <v>1988</v>
      </c>
      <c r="D306" s="51">
        <v>780</v>
      </c>
      <c r="E306" s="51" t="s">
        <v>914</v>
      </c>
      <c r="F306" s="51"/>
      <c r="G306" s="51" t="s">
        <v>1662</v>
      </c>
      <c r="H306" s="51"/>
    </row>
    <row r="307" spans="1:8" x14ac:dyDescent="0.25">
      <c r="A307" s="51" t="s">
        <v>1989</v>
      </c>
      <c r="B307" s="51" t="s">
        <v>378</v>
      </c>
      <c r="C307" s="51" t="s">
        <v>1990</v>
      </c>
      <c r="D307" s="51">
        <v>1791</v>
      </c>
      <c r="E307" s="51" t="s">
        <v>914</v>
      </c>
      <c r="F307" s="51" t="s">
        <v>1991</v>
      </c>
      <c r="G307" s="51" t="s">
        <v>1992</v>
      </c>
      <c r="H307" s="51" t="s">
        <v>1993</v>
      </c>
    </row>
    <row r="308" spans="1:8" ht="60" x14ac:dyDescent="0.25">
      <c r="A308" s="51" t="s">
        <v>1994</v>
      </c>
      <c r="B308" s="51" t="s">
        <v>378</v>
      </c>
      <c r="C308" s="51" t="s">
        <v>1995</v>
      </c>
      <c r="D308" s="51">
        <v>4545</v>
      </c>
      <c r="E308" s="51" t="s">
        <v>914</v>
      </c>
      <c r="F308" s="51" t="s">
        <v>1996</v>
      </c>
      <c r="G308" s="51" t="s">
        <v>1997</v>
      </c>
      <c r="H308" s="51" t="s">
        <v>1998</v>
      </c>
    </row>
    <row r="309" spans="1:8" x14ac:dyDescent="0.25">
      <c r="A309" s="51" t="s">
        <v>1999</v>
      </c>
      <c r="B309" s="51" t="s">
        <v>378</v>
      </c>
      <c r="C309" s="51" t="s">
        <v>2000</v>
      </c>
      <c r="D309" s="51">
        <v>2522</v>
      </c>
      <c r="E309" s="51" t="s">
        <v>914</v>
      </c>
      <c r="F309" s="51"/>
      <c r="G309" s="51" t="s">
        <v>2001</v>
      </c>
      <c r="H309" s="51" t="s">
        <v>2002</v>
      </c>
    </row>
    <row r="310" spans="1:8" ht="30" x14ac:dyDescent="0.25">
      <c r="A310" s="51" t="s">
        <v>2003</v>
      </c>
      <c r="B310" s="51" t="s">
        <v>378</v>
      </c>
      <c r="C310" s="51" t="s">
        <v>2004</v>
      </c>
      <c r="D310" s="51">
        <v>941</v>
      </c>
      <c r="E310" s="51" t="s">
        <v>914</v>
      </c>
      <c r="F310" s="51"/>
      <c r="G310" s="51" t="s">
        <v>2005</v>
      </c>
      <c r="H310" s="51" t="s">
        <v>2006</v>
      </c>
    </row>
    <row r="311" spans="1:8" ht="105" x14ac:dyDescent="0.25">
      <c r="A311" s="51" t="s">
        <v>2007</v>
      </c>
      <c r="B311" s="51" t="s">
        <v>378</v>
      </c>
      <c r="C311" s="51" t="s">
        <v>2008</v>
      </c>
      <c r="D311" s="51">
        <v>5236</v>
      </c>
      <c r="E311" s="51" t="s">
        <v>914</v>
      </c>
      <c r="F311" s="51" t="s">
        <v>2009</v>
      </c>
      <c r="G311" s="51" t="s">
        <v>2010</v>
      </c>
      <c r="H311" s="51" t="s">
        <v>2011</v>
      </c>
    </row>
    <row r="312" spans="1:8" ht="105" x14ac:dyDescent="0.25">
      <c r="A312" s="51" t="s">
        <v>2012</v>
      </c>
      <c r="B312" s="51" t="s">
        <v>378</v>
      </c>
      <c r="C312" s="51" t="s">
        <v>2013</v>
      </c>
      <c r="D312" s="51">
        <v>3702</v>
      </c>
      <c r="E312" s="51" t="s">
        <v>914</v>
      </c>
      <c r="F312" s="51" t="s">
        <v>2009</v>
      </c>
      <c r="G312" s="51" t="s">
        <v>2010</v>
      </c>
      <c r="H312" s="51" t="s">
        <v>2011</v>
      </c>
    </row>
    <row r="313" spans="1:8" x14ac:dyDescent="0.25">
      <c r="A313" s="51" t="s">
        <v>2014</v>
      </c>
      <c r="B313" s="51" t="s">
        <v>378</v>
      </c>
      <c r="C313" s="51" t="s">
        <v>2015</v>
      </c>
      <c r="D313" s="51">
        <v>488</v>
      </c>
      <c r="E313" s="51" t="s">
        <v>914</v>
      </c>
      <c r="F313" s="51"/>
      <c r="G313" s="51" t="s">
        <v>2016</v>
      </c>
      <c r="H313" s="51"/>
    </row>
    <row r="314" spans="1:8" ht="30" x14ac:dyDescent="0.25">
      <c r="A314" s="51" t="s">
        <v>2017</v>
      </c>
      <c r="B314" s="51" t="s">
        <v>378</v>
      </c>
      <c r="C314" s="51" t="s">
        <v>2018</v>
      </c>
      <c r="D314" s="51">
        <v>5250</v>
      </c>
      <c r="E314" s="51" t="s">
        <v>914</v>
      </c>
      <c r="F314" s="51"/>
      <c r="G314" s="51" t="s">
        <v>2019</v>
      </c>
      <c r="H314" s="51" t="s">
        <v>2020</v>
      </c>
    </row>
    <row r="315" spans="1:8" ht="30" x14ac:dyDescent="0.25">
      <c r="A315" s="51" t="s">
        <v>2021</v>
      </c>
      <c r="B315" s="51" t="s">
        <v>378</v>
      </c>
      <c r="C315" s="51" t="s">
        <v>2022</v>
      </c>
      <c r="D315" s="51">
        <v>3429</v>
      </c>
      <c r="E315" s="51" t="s">
        <v>914</v>
      </c>
      <c r="F315" s="51" t="s">
        <v>2023</v>
      </c>
      <c r="G315" s="51" t="s">
        <v>2024</v>
      </c>
      <c r="H315" s="51" t="s">
        <v>2025</v>
      </c>
    </row>
    <row r="316" spans="1:8" ht="75" x14ac:dyDescent="0.25">
      <c r="A316" s="51" t="s">
        <v>2026</v>
      </c>
      <c r="B316" s="51" t="s">
        <v>378</v>
      </c>
      <c r="C316" s="51" t="s">
        <v>2027</v>
      </c>
      <c r="D316" s="51">
        <v>3743</v>
      </c>
      <c r="E316" s="51" t="s">
        <v>914</v>
      </c>
      <c r="F316" s="51" t="s">
        <v>2028</v>
      </c>
      <c r="G316" s="51" t="s">
        <v>2029</v>
      </c>
      <c r="H316" s="51" t="s">
        <v>2030</v>
      </c>
    </row>
    <row r="317" spans="1:8" ht="45" x14ac:dyDescent="0.25">
      <c r="A317" s="51" t="s">
        <v>2031</v>
      </c>
      <c r="B317" s="51" t="s">
        <v>378</v>
      </c>
      <c r="C317" s="51" t="s">
        <v>2032</v>
      </c>
      <c r="D317" s="51">
        <v>1415</v>
      </c>
      <c r="E317" s="51" t="s">
        <v>914</v>
      </c>
      <c r="F317" s="51" t="s">
        <v>1570</v>
      </c>
      <c r="G317" s="51" t="s">
        <v>2033</v>
      </c>
      <c r="H317" s="51" t="s">
        <v>2034</v>
      </c>
    </row>
    <row r="318" spans="1:8" x14ac:dyDescent="0.25">
      <c r="A318" s="51" t="s">
        <v>2035</v>
      </c>
      <c r="B318" s="51" t="s">
        <v>378</v>
      </c>
      <c r="C318" s="51" t="s">
        <v>2036</v>
      </c>
      <c r="D318" s="51">
        <v>1955</v>
      </c>
      <c r="E318" s="51" t="s">
        <v>914</v>
      </c>
      <c r="F318" s="33"/>
      <c r="G318" s="51" t="s">
        <v>2037</v>
      </c>
      <c r="H318" s="51" t="s">
        <v>2038</v>
      </c>
    </row>
    <row r="319" spans="1:8" x14ac:dyDescent="0.25">
      <c r="A319" s="33"/>
      <c r="B319" s="33"/>
      <c r="C319" s="33"/>
      <c r="D319" s="33"/>
      <c r="E319" s="33"/>
      <c r="F319" s="33"/>
      <c r="G319" s="33"/>
      <c r="H319" s="33"/>
    </row>
    <row r="320" spans="1:8" x14ac:dyDescent="0.25">
      <c r="A320" s="49" t="s">
        <v>838</v>
      </c>
      <c r="B320" s="33"/>
      <c r="C320" s="33"/>
      <c r="D320" s="33"/>
      <c r="E320" s="33"/>
      <c r="F320" s="33"/>
      <c r="G320" s="33"/>
      <c r="H320" s="33"/>
    </row>
    <row r="321" spans="1:8" ht="60" x14ac:dyDescent="0.25">
      <c r="A321" s="51" t="s">
        <v>2039</v>
      </c>
      <c r="B321" s="51" t="s">
        <v>384</v>
      </c>
      <c r="C321" s="51" t="s">
        <v>2040</v>
      </c>
      <c r="D321" s="51">
        <v>788</v>
      </c>
      <c r="E321" s="51" t="s">
        <v>914</v>
      </c>
      <c r="F321" s="51" t="s">
        <v>1859</v>
      </c>
      <c r="G321" s="51" t="s">
        <v>2041</v>
      </c>
      <c r="H321" s="51" t="s">
        <v>2042</v>
      </c>
    </row>
    <row r="322" spans="1:8" x14ac:dyDescent="0.25">
      <c r="A322" s="51" t="s">
        <v>2043</v>
      </c>
      <c r="B322" s="51" t="s">
        <v>384</v>
      </c>
      <c r="C322" s="51" t="s">
        <v>2044</v>
      </c>
      <c r="D322" s="51">
        <v>1817</v>
      </c>
      <c r="E322" s="51" t="s">
        <v>914</v>
      </c>
      <c r="F322" s="33"/>
      <c r="G322" s="51" t="s">
        <v>2045</v>
      </c>
      <c r="H322" s="33"/>
    </row>
    <row r="323" spans="1:8" x14ac:dyDescent="0.25">
      <c r="A323" s="51" t="s">
        <v>2046</v>
      </c>
      <c r="B323" s="51" t="s">
        <v>384</v>
      </c>
      <c r="C323" s="51" t="s">
        <v>2047</v>
      </c>
      <c r="D323" s="51">
        <v>1536</v>
      </c>
      <c r="E323" s="51" t="s">
        <v>914</v>
      </c>
      <c r="F323" s="33"/>
      <c r="G323" s="51" t="s">
        <v>2045</v>
      </c>
      <c r="H323" s="33"/>
    </row>
    <row r="324" spans="1:8" x14ac:dyDescent="0.25">
      <c r="A324" s="51" t="s">
        <v>2048</v>
      </c>
      <c r="B324" s="51" t="s">
        <v>384</v>
      </c>
      <c r="C324" s="51" t="s">
        <v>2049</v>
      </c>
      <c r="D324" s="51">
        <v>1162</v>
      </c>
      <c r="E324" s="51" t="s">
        <v>952</v>
      </c>
      <c r="F324" s="33"/>
      <c r="G324" s="51" t="s">
        <v>2050</v>
      </c>
      <c r="H324" s="33"/>
    </row>
    <row r="325" spans="1:8" ht="30" x14ac:dyDescent="0.25">
      <c r="A325" s="51" t="s">
        <v>2051</v>
      </c>
      <c r="B325" s="51" t="s">
        <v>384</v>
      </c>
      <c r="C325" s="51" t="s">
        <v>2052</v>
      </c>
      <c r="D325" s="51">
        <v>1409</v>
      </c>
      <c r="E325" s="51" t="s">
        <v>914</v>
      </c>
      <c r="F325" s="51" t="s">
        <v>973</v>
      </c>
      <c r="G325" s="51" t="s">
        <v>925</v>
      </c>
      <c r="H325" s="51" t="s">
        <v>1079</v>
      </c>
    </row>
    <row r="326" spans="1:8" ht="45" x14ac:dyDescent="0.25">
      <c r="A326" s="51" t="s">
        <v>2053</v>
      </c>
      <c r="B326" s="51" t="s">
        <v>384</v>
      </c>
      <c r="C326" s="51" t="s">
        <v>2054</v>
      </c>
      <c r="D326" s="51">
        <v>13205</v>
      </c>
      <c r="E326" s="51" t="s">
        <v>914</v>
      </c>
      <c r="F326" s="33"/>
      <c r="G326" s="51" t="s">
        <v>2055</v>
      </c>
      <c r="H326" s="51" t="s">
        <v>2056</v>
      </c>
    </row>
    <row r="327" spans="1:8" ht="60" x14ac:dyDescent="0.25">
      <c r="A327" s="51" t="s">
        <v>2057</v>
      </c>
      <c r="B327" s="51" t="s">
        <v>384</v>
      </c>
      <c r="C327" s="51" t="s">
        <v>2058</v>
      </c>
      <c r="D327" s="51">
        <v>5144</v>
      </c>
      <c r="E327" s="51" t="s">
        <v>914</v>
      </c>
      <c r="F327" s="51" t="s">
        <v>2059</v>
      </c>
      <c r="G327" s="51" t="s">
        <v>2060</v>
      </c>
      <c r="H327" s="51" t="s">
        <v>2060</v>
      </c>
    </row>
    <row r="328" spans="1:8" ht="60" x14ac:dyDescent="0.25">
      <c r="A328" s="51" t="s">
        <v>2061</v>
      </c>
      <c r="B328" s="51" t="s">
        <v>384</v>
      </c>
      <c r="C328" s="51" t="s">
        <v>2062</v>
      </c>
      <c r="D328" s="51">
        <v>2009</v>
      </c>
      <c r="E328" s="51" t="s">
        <v>914</v>
      </c>
      <c r="F328" s="51" t="s">
        <v>2059</v>
      </c>
      <c r="G328" s="51" t="s">
        <v>2060</v>
      </c>
      <c r="H328" s="51" t="s">
        <v>2060</v>
      </c>
    </row>
    <row r="329" spans="1:8" ht="30" x14ac:dyDescent="0.25">
      <c r="A329" s="51" t="s">
        <v>2063</v>
      </c>
      <c r="B329" s="51" t="s">
        <v>384</v>
      </c>
      <c r="C329" s="51" t="s">
        <v>2064</v>
      </c>
      <c r="D329" s="51">
        <v>2861</v>
      </c>
      <c r="E329" s="51" t="s">
        <v>952</v>
      </c>
      <c r="F329" s="51" t="s">
        <v>1087</v>
      </c>
      <c r="G329" s="51" t="s">
        <v>2065</v>
      </c>
      <c r="H329" s="51" t="s">
        <v>1089</v>
      </c>
    </row>
    <row r="330" spans="1:8" ht="30" x14ac:dyDescent="0.25">
      <c r="A330" s="51" t="s">
        <v>2066</v>
      </c>
      <c r="B330" s="51" t="s">
        <v>384</v>
      </c>
      <c r="C330" s="51" t="s">
        <v>2067</v>
      </c>
      <c r="D330" s="51">
        <v>3610</v>
      </c>
      <c r="E330" s="51" t="s">
        <v>914</v>
      </c>
      <c r="F330" s="33"/>
      <c r="G330" s="51" t="s">
        <v>2068</v>
      </c>
      <c r="H330" s="51" t="s">
        <v>2069</v>
      </c>
    </row>
    <row r="331" spans="1:8" ht="105" x14ac:dyDescent="0.25">
      <c r="A331" s="51" t="s">
        <v>2070</v>
      </c>
      <c r="B331" s="51" t="s">
        <v>384</v>
      </c>
      <c r="C331" s="51" t="s">
        <v>2071</v>
      </c>
      <c r="D331" s="51">
        <v>6227</v>
      </c>
      <c r="E331" s="51" t="s">
        <v>914</v>
      </c>
      <c r="F331" s="51" t="s">
        <v>2072</v>
      </c>
      <c r="G331" s="51" t="s">
        <v>2073</v>
      </c>
      <c r="H331" s="51" t="s">
        <v>2074</v>
      </c>
    </row>
    <row r="332" spans="1:8" ht="45" x14ac:dyDescent="0.25">
      <c r="A332" s="51" t="s">
        <v>2075</v>
      </c>
      <c r="B332" s="51" t="s">
        <v>384</v>
      </c>
      <c r="C332" s="51" t="s">
        <v>2076</v>
      </c>
      <c r="D332" s="51">
        <v>2946</v>
      </c>
      <c r="E332" s="51" t="s">
        <v>914</v>
      </c>
      <c r="F332" s="51" t="s">
        <v>2077</v>
      </c>
      <c r="G332" s="51" t="s">
        <v>2078</v>
      </c>
      <c r="H332" s="51" t="s">
        <v>2079</v>
      </c>
    </row>
    <row r="333" spans="1:8" ht="60" x14ac:dyDescent="0.25">
      <c r="A333" s="51" t="s">
        <v>2075</v>
      </c>
      <c r="B333" s="51" t="s">
        <v>384</v>
      </c>
      <c r="C333" s="51" t="s">
        <v>2080</v>
      </c>
      <c r="D333" s="51">
        <v>4458</v>
      </c>
      <c r="E333" s="51" t="s">
        <v>914</v>
      </c>
      <c r="F333" s="51" t="s">
        <v>2081</v>
      </c>
      <c r="G333" s="51" t="s">
        <v>2078</v>
      </c>
      <c r="H333" s="51" t="s">
        <v>2082</v>
      </c>
    </row>
    <row r="334" spans="1:8" ht="30" x14ac:dyDescent="0.25">
      <c r="A334" s="51" t="s">
        <v>2083</v>
      </c>
      <c r="B334" s="51" t="s">
        <v>384</v>
      </c>
      <c r="C334" s="51" t="s">
        <v>2084</v>
      </c>
      <c r="D334" s="51">
        <v>413</v>
      </c>
      <c r="E334" s="51" t="s">
        <v>1054</v>
      </c>
      <c r="F334" s="51" t="s">
        <v>1087</v>
      </c>
      <c r="G334" s="51" t="s">
        <v>2085</v>
      </c>
      <c r="H334" s="51" t="s">
        <v>1902</v>
      </c>
    </row>
    <row r="335" spans="1:8" ht="30" x14ac:dyDescent="0.25">
      <c r="A335" s="51" t="s">
        <v>2086</v>
      </c>
      <c r="B335" s="51" t="s">
        <v>384</v>
      </c>
      <c r="C335" s="51" t="s">
        <v>2087</v>
      </c>
      <c r="D335" s="51">
        <v>1689</v>
      </c>
      <c r="E335" s="51" t="s">
        <v>914</v>
      </c>
      <c r="F335" s="33"/>
      <c r="G335" s="51" t="s">
        <v>2088</v>
      </c>
      <c r="H335" s="51" t="s">
        <v>2089</v>
      </c>
    </row>
    <row r="336" spans="1:8" ht="30" x14ac:dyDescent="0.25">
      <c r="A336" s="51" t="s">
        <v>2090</v>
      </c>
      <c r="B336" s="51" t="s">
        <v>384</v>
      </c>
      <c r="C336" s="51" t="s">
        <v>2091</v>
      </c>
      <c r="D336" s="51">
        <v>1633</v>
      </c>
      <c r="E336" s="51" t="s">
        <v>914</v>
      </c>
      <c r="F336" s="51" t="s">
        <v>1280</v>
      </c>
      <c r="G336" s="51" t="s">
        <v>2092</v>
      </c>
      <c r="H336" s="51" t="s">
        <v>2093</v>
      </c>
    </row>
    <row r="338" spans="1:8" x14ac:dyDescent="0.25">
      <c r="A338" s="49" t="s">
        <v>841</v>
      </c>
      <c r="B338" s="33"/>
      <c r="C338" s="33"/>
      <c r="D338" s="33"/>
      <c r="E338" s="33"/>
      <c r="F338" s="33"/>
      <c r="G338" s="33"/>
      <c r="H338" s="33"/>
    </row>
    <row r="339" spans="1:8" x14ac:dyDescent="0.25">
      <c r="A339" s="51" t="s">
        <v>2094</v>
      </c>
      <c r="B339" s="51" t="s">
        <v>390</v>
      </c>
      <c r="C339" s="51" t="s">
        <v>2095</v>
      </c>
      <c r="D339" s="51">
        <v>5285</v>
      </c>
      <c r="E339" s="51" t="s">
        <v>914</v>
      </c>
      <c r="F339" s="33"/>
      <c r="G339" s="51" t="s">
        <v>2096</v>
      </c>
      <c r="H339" s="33"/>
    </row>
    <row r="340" spans="1:8" x14ac:dyDescent="0.25">
      <c r="A340" s="51" t="s">
        <v>2097</v>
      </c>
      <c r="B340" s="51" t="s">
        <v>390</v>
      </c>
      <c r="C340" s="51" t="s">
        <v>2098</v>
      </c>
      <c r="D340" s="51">
        <v>3893</v>
      </c>
      <c r="E340" s="51" t="s">
        <v>914</v>
      </c>
      <c r="F340" s="33"/>
      <c r="G340" s="51" t="s">
        <v>2099</v>
      </c>
      <c r="H340" s="33"/>
    </row>
    <row r="341" spans="1:8" ht="105" x14ac:dyDescent="0.25">
      <c r="A341" s="51" t="s">
        <v>2100</v>
      </c>
      <c r="B341" s="51" t="s">
        <v>390</v>
      </c>
      <c r="C341" s="51" t="s">
        <v>2101</v>
      </c>
      <c r="D341" s="51">
        <v>8587</v>
      </c>
      <c r="E341" s="51" t="s">
        <v>914</v>
      </c>
      <c r="F341" s="51" t="s">
        <v>2102</v>
      </c>
      <c r="G341" s="51" t="s">
        <v>2103</v>
      </c>
      <c r="H341" s="51" t="s">
        <v>2104</v>
      </c>
    </row>
    <row r="342" spans="1:8" x14ac:dyDescent="0.25">
      <c r="A342" s="51" t="s">
        <v>2105</v>
      </c>
      <c r="B342" s="51" t="s">
        <v>390</v>
      </c>
      <c r="C342" s="51" t="s">
        <v>2106</v>
      </c>
      <c r="D342" s="51">
        <v>6752</v>
      </c>
      <c r="E342" s="51" t="s">
        <v>914</v>
      </c>
      <c r="F342" s="33"/>
      <c r="G342" s="51" t="s">
        <v>2107</v>
      </c>
      <c r="H342" s="33"/>
    </row>
    <row r="343" spans="1:8" ht="60" x14ac:dyDescent="0.25">
      <c r="A343" s="51" t="s">
        <v>2108</v>
      </c>
      <c r="B343" s="51" t="s">
        <v>390</v>
      </c>
      <c r="C343" s="51" t="s">
        <v>2109</v>
      </c>
      <c r="D343" s="51">
        <v>8425</v>
      </c>
      <c r="E343" s="51" t="s">
        <v>914</v>
      </c>
      <c r="F343" s="51" t="s">
        <v>2110</v>
      </c>
      <c r="G343" s="51" t="s">
        <v>2111</v>
      </c>
      <c r="H343" s="51" t="s">
        <v>2112</v>
      </c>
    </row>
    <row r="344" spans="1:8" x14ac:dyDescent="0.25">
      <c r="A344" s="51" t="s">
        <v>2113</v>
      </c>
      <c r="B344" s="51" t="s">
        <v>390</v>
      </c>
      <c r="C344" s="51" t="s">
        <v>2114</v>
      </c>
      <c r="D344" s="51">
        <v>197</v>
      </c>
      <c r="E344" s="51" t="s">
        <v>914</v>
      </c>
      <c r="F344" s="51"/>
      <c r="G344" s="51" t="s">
        <v>2103</v>
      </c>
      <c r="H344" s="51"/>
    </row>
    <row r="345" spans="1:8" x14ac:dyDescent="0.25">
      <c r="A345" s="51" t="s">
        <v>2115</v>
      </c>
      <c r="B345" s="51" t="s">
        <v>390</v>
      </c>
      <c r="C345" s="51" t="s">
        <v>2116</v>
      </c>
      <c r="D345" s="51">
        <v>230</v>
      </c>
      <c r="E345" s="51" t="s">
        <v>914</v>
      </c>
      <c r="F345" s="51"/>
      <c r="G345" s="51" t="s">
        <v>2117</v>
      </c>
      <c r="H345" s="51"/>
    </row>
    <row r="346" spans="1:8" x14ac:dyDescent="0.25">
      <c r="A346" s="51" t="s">
        <v>2118</v>
      </c>
      <c r="B346" s="51" t="s">
        <v>390</v>
      </c>
      <c r="C346" s="51" t="s">
        <v>2119</v>
      </c>
      <c r="D346" s="51">
        <v>684</v>
      </c>
      <c r="E346" s="51" t="s">
        <v>914</v>
      </c>
      <c r="F346" s="51"/>
      <c r="G346" s="51" t="s">
        <v>2117</v>
      </c>
      <c r="H346" s="51"/>
    </row>
    <row r="347" spans="1:8" ht="60" x14ac:dyDescent="0.25">
      <c r="A347" s="51" t="s">
        <v>2120</v>
      </c>
      <c r="B347" s="51" t="s">
        <v>390</v>
      </c>
      <c r="C347" s="51" t="s">
        <v>2121</v>
      </c>
      <c r="D347" s="51">
        <v>2392</v>
      </c>
      <c r="E347" s="51" t="s">
        <v>914</v>
      </c>
      <c r="F347" s="51"/>
      <c r="G347" s="51" t="s">
        <v>2122</v>
      </c>
      <c r="H347" s="51" t="s">
        <v>2123</v>
      </c>
    </row>
    <row r="348" spans="1:8" ht="120" x14ac:dyDescent="0.25">
      <c r="A348" s="51" t="s">
        <v>2124</v>
      </c>
      <c r="B348" s="51" t="s">
        <v>390</v>
      </c>
      <c r="C348" s="51" t="s">
        <v>2125</v>
      </c>
      <c r="D348" s="51">
        <v>11594</v>
      </c>
      <c r="E348" s="51" t="s">
        <v>914</v>
      </c>
      <c r="F348" s="51" t="s">
        <v>2126</v>
      </c>
      <c r="G348" s="51" t="s">
        <v>2010</v>
      </c>
      <c r="H348" s="51" t="s">
        <v>2127</v>
      </c>
    </row>
    <row r="349" spans="1:8" ht="30" x14ac:dyDescent="0.25">
      <c r="A349" s="51" t="s">
        <v>2128</v>
      </c>
      <c r="B349" s="51" t="s">
        <v>390</v>
      </c>
      <c r="C349" s="51" t="s">
        <v>2129</v>
      </c>
      <c r="D349" s="51">
        <v>3542</v>
      </c>
      <c r="E349" s="51" t="s">
        <v>914</v>
      </c>
      <c r="F349" s="51" t="s">
        <v>973</v>
      </c>
      <c r="G349" s="51" t="s">
        <v>2130</v>
      </c>
      <c r="H349" s="51" t="s">
        <v>2131</v>
      </c>
    </row>
    <row r="350" spans="1:8" ht="30" x14ac:dyDescent="0.25">
      <c r="A350" s="51" t="s">
        <v>2132</v>
      </c>
      <c r="B350" s="51" t="s">
        <v>390</v>
      </c>
      <c r="C350" s="51" t="s">
        <v>2133</v>
      </c>
      <c r="D350" s="51">
        <v>1408</v>
      </c>
      <c r="E350" s="51" t="s">
        <v>914</v>
      </c>
      <c r="F350" s="51" t="s">
        <v>2134</v>
      </c>
      <c r="G350" s="51" t="s">
        <v>2135</v>
      </c>
      <c r="H350" s="51" t="s">
        <v>2136</v>
      </c>
    </row>
    <row r="351" spans="1:8" ht="75" x14ac:dyDescent="0.25">
      <c r="A351" s="51" t="s">
        <v>2137</v>
      </c>
      <c r="B351" s="51" t="s">
        <v>390</v>
      </c>
      <c r="C351" s="51" t="s">
        <v>2138</v>
      </c>
      <c r="D351" s="51">
        <v>1363</v>
      </c>
      <c r="E351" s="51" t="s">
        <v>914</v>
      </c>
      <c r="F351" s="51" t="s">
        <v>1565</v>
      </c>
      <c r="G351" s="51" t="s">
        <v>2139</v>
      </c>
      <c r="H351" s="51" t="s">
        <v>2140</v>
      </c>
    </row>
    <row r="352" spans="1:8" x14ac:dyDescent="0.25">
      <c r="A352" s="51" t="s">
        <v>2141</v>
      </c>
      <c r="B352" s="51" t="s">
        <v>390</v>
      </c>
      <c r="C352" s="51" t="s">
        <v>2142</v>
      </c>
      <c r="D352" s="51">
        <v>1383</v>
      </c>
      <c r="E352" s="51" t="s">
        <v>914</v>
      </c>
      <c r="F352" s="51"/>
      <c r="G352" s="51" t="s">
        <v>2143</v>
      </c>
      <c r="H352" s="51" t="s">
        <v>2144</v>
      </c>
    </row>
    <row r="353" spans="1:8" ht="135" x14ac:dyDescent="0.25">
      <c r="A353" s="51" t="s">
        <v>2145</v>
      </c>
      <c r="B353" s="51" t="s">
        <v>390</v>
      </c>
      <c r="C353" s="51" t="s">
        <v>2146</v>
      </c>
      <c r="D353" s="51">
        <v>2786</v>
      </c>
      <c r="E353" s="51" t="s">
        <v>914</v>
      </c>
      <c r="F353" s="51" t="s">
        <v>2147</v>
      </c>
      <c r="G353" s="51" t="s">
        <v>1503</v>
      </c>
      <c r="H353" s="51" t="s">
        <v>2148</v>
      </c>
    </row>
    <row r="354" spans="1:8" ht="135" x14ac:dyDescent="0.25">
      <c r="A354" s="51" t="s">
        <v>2149</v>
      </c>
      <c r="B354" s="51" t="s">
        <v>390</v>
      </c>
      <c r="C354" s="51" t="s">
        <v>2150</v>
      </c>
      <c r="D354" s="51">
        <v>1682</v>
      </c>
      <c r="E354" s="51" t="s">
        <v>914</v>
      </c>
      <c r="F354" s="51" t="s">
        <v>2147</v>
      </c>
      <c r="G354" s="51" t="s">
        <v>1503</v>
      </c>
      <c r="H354" s="51" t="s">
        <v>2148</v>
      </c>
    </row>
    <row r="355" spans="1:8" x14ac:dyDescent="0.25">
      <c r="A355" s="51" t="s">
        <v>2151</v>
      </c>
      <c r="B355" s="51" t="s">
        <v>390</v>
      </c>
      <c r="C355" s="51" t="s">
        <v>2152</v>
      </c>
      <c r="D355" s="51">
        <v>263</v>
      </c>
      <c r="E355" s="51" t="s">
        <v>914</v>
      </c>
      <c r="F355" s="51"/>
      <c r="G355" s="51" t="s">
        <v>2153</v>
      </c>
      <c r="H355" s="51"/>
    </row>
    <row r="356" spans="1:8" ht="135" x14ac:dyDescent="0.25">
      <c r="A356" s="51" t="s">
        <v>2154</v>
      </c>
      <c r="B356" s="51" t="s">
        <v>390</v>
      </c>
      <c r="C356" s="51" t="s">
        <v>2155</v>
      </c>
      <c r="D356" s="51">
        <v>2386</v>
      </c>
      <c r="E356" s="51" t="s">
        <v>914</v>
      </c>
      <c r="F356" s="51" t="s">
        <v>2156</v>
      </c>
      <c r="G356" s="51" t="s">
        <v>1503</v>
      </c>
      <c r="H356" s="51" t="s">
        <v>2157</v>
      </c>
    </row>
    <row r="357" spans="1:8" x14ac:dyDescent="0.25">
      <c r="A357" s="51" t="s">
        <v>2158</v>
      </c>
      <c r="B357" s="51" t="s">
        <v>390</v>
      </c>
      <c r="C357" s="51" t="s">
        <v>2159</v>
      </c>
      <c r="D357" s="51">
        <v>638</v>
      </c>
      <c r="E357" s="51" t="s">
        <v>914</v>
      </c>
      <c r="F357" s="51"/>
      <c r="G357" s="51" t="s">
        <v>2160</v>
      </c>
      <c r="H357" s="51" t="s">
        <v>2161</v>
      </c>
    </row>
    <row r="358" spans="1:8" x14ac:dyDescent="0.25">
      <c r="A358" s="51" t="s">
        <v>2162</v>
      </c>
      <c r="B358" s="51" t="s">
        <v>390</v>
      </c>
      <c r="C358" s="51" t="s">
        <v>2163</v>
      </c>
      <c r="D358" s="51">
        <v>548</v>
      </c>
      <c r="E358" s="51" t="s">
        <v>914</v>
      </c>
      <c r="F358" s="51"/>
      <c r="G358" s="51" t="s">
        <v>2164</v>
      </c>
      <c r="H358" s="51" t="s">
        <v>2161</v>
      </c>
    </row>
    <row r="359" spans="1:8" x14ac:dyDescent="0.25">
      <c r="A359" s="51" t="s">
        <v>2165</v>
      </c>
      <c r="B359" s="51" t="s">
        <v>390</v>
      </c>
      <c r="C359" s="51" t="s">
        <v>2166</v>
      </c>
      <c r="D359" s="51">
        <v>898</v>
      </c>
      <c r="E359" s="51" t="s">
        <v>914</v>
      </c>
      <c r="F359" s="51"/>
      <c r="G359" s="51" t="s">
        <v>2164</v>
      </c>
      <c r="H359" s="51" t="s">
        <v>2161</v>
      </c>
    </row>
    <row r="360" spans="1:8" x14ac:dyDescent="0.25">
      <c r="A360" s="51" t="s">
        <v>2167</v>
      </c>
      <c r="B360" s="51" t="s">
        <v>390</v>
      </c>
      <c r="C360" s="51" t="s">
        <v>2168</v>
      </c>
      <c r="D360" s="51">
        <v>914</v>
      </c>
      <c r="E360" s="51" t="s">
        <v>914</v>
      </c>
      <c r="F360" s="51"/>
      <c r="G360" s="51" t="s">
        <v>2164</v>
      </c>
      <c r="H360" s="51" t="s">
        <v>2161</v>
      </c>
    </row>
    <row r="361" spans="1:8" x14ac:dyDescent="0.25">
      <c r="A361" s="51" t="s">
        <v>2169</v>
      </c>
      <c r="B361" s="51" t="s">
        <v>390</v>
      </c>
      <c r="C361" s="51" t="s">
        <v>2170</v>
      </c>
      <c r="D361" s="51">
        <v>905</v>
      </c>
      <c r="E361" s="51" t="s">
        <v>914</v>
      </c>
      <c r="F361" s="51"/>
      <c r="G361" s="51" t="s">
        <v>2160</v>
      </c>
      <c r="H361" s="51" t="s">
        <v>2161</v>
      </c>
    </row>
    <row r="362" spans="1:8" ht="135" x14ac:dyDescent="0.25">
      <c r="A362" s="51" t="s">
        <v>2171</v>
      </c>
      <c r="B362" s="51" t="s">
        <v>390</v>
      </c>
      <c r="C362" s="51" t="s">
        <v>2172</v>
      </c>
      <c r="D362" s="51">
        <v>1317</v>
      </c>
      <c r="E362" s="51" t="s">
        <v>914</v>
      </c>
      <c r="F362" s="51" t="s">
        <v>2173</v>
      </c>
      <c r="G362" s="51" t="s">
        <v>1503</v>
      </c>
      <c r="H362" s="51" t="s">
        <v>2148</v>
      </c>
    </row>
    <row r="363" spans="1:8" x14ac:dyDescent="0.25">
      <c r="A363" s="51" t="s">
        <v>2174</v>
      </c>
      <c r="B363" s="51" t="s">
        <v>390</v>
      </c>
      <c r="C363" s="51" t="s">
        <v>2175</v>
      </c>
      <c r="D363" s="51">
        <v>398</v>
      </c>
      <c r="E363" s="51" t="s">
        <v>914</v>
      </c>
      <c r="F363" s="51"/>
      <c r="G363" s="51" t="s">
        <v>2176</v>
      </c>
      <c r="H363" s="51" t="s">
        <v>2177</v>
      </c>
    </row>
    <row r="364" spans="1:8" x14ac:dyDescent="0.25">
      <c r="A364" s="51" t="s">
        <v>2178</v>
      </c>
      <c r="B364" s="51" t="s">
        <v>390</v>
      </c>
      <c r="C364" s="51" t="s">
        <v>2179</v>
      </c>
      <c r="D364" s="51">
        <v>1409</v>
      </c>
      <c r="E364" s="51" t="s">
        <v>914</v>
      </c>
      <c r="F364" s="51"/>
      <c r="G364" s="51" t="s">
        <v>2180</v>
      </c>
      <c r="H364" s="51"/>
    </row>
    <row r="365" spans="1:8" ht="30" x14ac:dyDescent="0.25">
      <c r="A365" s="51" t="s">
        <v>2181</v>
      </c>
      <c r="B365" s="51" t="s">
        <v>390</v>
      </c>
      <c r="C365" s="51" t="s">
        <v>2182</v>
      </c>
      <c r="D365" s="51">
        <v>8477</v>
      </c>
      <c r="E365" s="51" t="s">
        <v>914</v>
      </c>
      <c r="F365" s="51" t="s">
        <v>2183</v>
      </c>
      <c r="G365" s="51" t="s">
        <v>2184</v>
      </c>
      <c r="H365" s="51" t="s">
        <v>2185</v>
      </c>
    </row>
    <row r="366" spans="1:8" ht="30" x14ac:dyDescent="0.25">
      <c r="A366" s="51" t="s">
        <v>2186</v>
      </c>
      <c r="B366" s="51" t="s">
        <v>390</v>
      </c>
      <c r="C366" s="51" t="s">
        <v>2187</v>
      </c>
      <c r="D366" s="51">
        <v>1826</v>
      </c>
      <c r="E366" s="51" t="s">
        <v>914</v>
      </c>
      <c r="F366" s="51"/>
      <c r="G366" s="51" t="s">
        <v>2188</v>
      </c>
      <c r="H366" s="51" t="s">
        <v>2189</v>
      </c>
    </row>
    <row r="367" spans="1:8" ht="30" x14ac:dyDescent="0.25">
      <c r="A367" s="51" t="s">
        <v>2190</v>
      </c>
      <c r="B367" s="51" t="s">
        <v>390</v>
      </c>
      <c r="C367" s="51" t="s">
        <v>2191</v>
      </c>
      <c r="D367" s="51">
        <v>5883</v>
      </c>
      <c r="E367" s="51" t="s">
        <v>914</v>
      </c>
      <c r="F367" s="51"/>
      <c r="G367" s="51" t="s">
        <v>2192</v>
      </c>
      <c r="H367" s="51" t="s">
        <v>1410</v>
      </c>
    </row>
    <row r="368" spans="1:8" x14ac:dyDescent="0.25">
      <c r="A368" s="51" t="s">
        <v>2193</v>
      </c>
      <c r="B368" s="51" t="s">
        <v>390</v>
      </c>
      <c r="C368" s="51" t="s">
        <v>2194</v>
      </c>
      <c r="D368" s="51">
        <v>3767</v>
      </c>
      <c r="E368" s="51" t="s">
        <v>914</v>
      </c>
      <c r="F368" s="51"/>
      <c r="G368" s="51" t="s">
        <v>1259</v>
      </c>
      <c r="H368" s="51"/>
    </row>
    <row r="369" spans="1:8" ht="30" x14ac:dyDescent="0.25">
      <c r="A369" s="51" t="s">
        <v>2195</v>
      </c>
      <c r="B369" s="51" t="s">
        <v>390</v>
      </c>
      <c r="C369" s="51" t="s">
        <v>2196</v>
      </c>
      <c r="D369" s="51">
        <v>1906</v>
      </c>
      <c r="E369" s="51" t="s">
        <v>914</v>
      </c>
      <c r="F369" s="51" t="s">
        <v>1280</v>
      </c>
      <c r="G369" s="51" t="s">
        <v>934</v>
      </c>
      <c r="H369" s="51" t="s">
        <v>2197</v>
      </c>
    </row>
    <row r="370" spans="1:8" ht="60" x14ac:dyDescent="0.25">
      <c r="A370" s="51" t="s">
        <v>2198</v>
      </c>
      <c r="B370" s="51" t="s">
        <v>390</v>
      </c>
      <c r="C370" s="51" t="s">
        <v>2199</v>
      </c>
      <c r="D370" s="51">
        <v>2229</v>
      </c>
      <c r="E370" s="51" t="s">
        <v>914</v>
      </c>
      <c r="F370" s="51" t="s">
        <v>2200</v>
      </c>
      <c r="G370" s="51" t="s">
        <v>2201</v>
      </c>
      <c r="H370" s="51" t="s">
        <v>2202</v>
      </c>
    </row>
    <row r="371" spans="1:8" ht="90" x14ac:dyDescent="0.25">
      <c r="A371" s="51" t="s">
        <v>2203</v>
      </c>
      <c r="B371" s="51" t="s">
        <v>390</v>
      </c>
      <c r="C371" s="51" t="s">
        <v>2204</v>
      </c>
      <c r="D371" s="51">
        <v>4100</v>
      </c>
      <c r="E371" s="51" t="s">
        <v>914</v>
      </c>
      <c r="F371" s="51" t="s">
        <v>2205</v>
      </c>
      <c r="G371" s="51" t="s">
        <v>2206</v>
      </c>
      <c r="H371" s="51" t="s">
        <v>2207</v>
      </c>
    </row>
    <row r="372" spans="1:8" ht="45" x14ac:dyDescent="0.25">
      <c r="A372" s="51" t="s">
        <v>2208</v>
      </c>
      <c r="B372" s="51" t="s">
        <v>390</v>
      </c>
      <c r="C372" s="51" t="s">
        <v>2209</v>
      </c>
      <c r="D372" s="51">
        <v>8910</v>
      </c>
      <c r="E372" s="51" t="s">
        <v>914</v>
      </c>
      <c r="F372" s="51" t="s">
        <v>1321</v>
      </c>
      <c r="G372" s="51" t="s">
        <v>1322</v>
      </c>
      <c r="H372" s="51" t="s">
        <v>1323</v>
      </c>
    </row>
    <row r="373" spans="1:8" ht="45" x14ac:dyDescent="0.25">
      <c r="A373" s="51" t="s">
        <v>2210</v>
      </c>
      <c r="B373" s="51" t="s">
        <v>390</v>
      </c>
      <c r="C373" s="51" t="s">
        <v>2211</v>
      </c>
      <c r="D373" s="51">
        <v>2906</v>
      </c>
      <c r="E373" s="51" t="s">
        <v>914</v>
      </c>
      <c r="F373" s="51" t="s">
        <v>2212</v>
      </c>
      <c r="G373" s="51" t="s">
        <v>2213</v>
      </c>
      <c r="H373" s="51" t="s">
        <v>2214</v>
      </c>
    </row>
    <row r="374" spans="1:8" ht="30" x14ac:dyDescent="0.25">
      <c r="A374" s="51" t="s">
        <v>2215</v>
      </c>
      <c r="B374" s="51" t="s">
        <v>390</v>
      </c>
      <c r="C374" s="51" t="s">
        <v>2216</v>
      </c>
      <c r="D374" s="51">
        <v>2930</v>
      </c>
      <c r="E374" s="51" t="s">
        <v>914</v>
      </c>
      <c r="F374" s="51" t="s">
        <v>973</v>
      </c>
      <c r="G374" s="51" t="s">
        <v>925</v>
      </c>
      <c r="H374" s="51" t="s">
        <v>1079</v>
      </c>
    </row>
    <row r="375" spans="1:8" ht="30" x14ac:dyDescent="0.25">
      <c r="A375" s="51" t="s">
        <v>2217</v>
      </c>
      <c r="B375" s="51" t="s">
        <v>390</v>
      </c>
      <c r="C375" s="51" t="s">
        <v>2218</v>
      </c>
      <c r="D375" s="51">
        <v>2940</v>
      </c>
      <c r="E375" s="51" t="s">
        <v>914</v>
      </c>
      <c r="F375" s="51" t="s">
        <v>1005</v>
      </c>
      <c r="G375" s="51" t="s">
        <v>1006</v>
      </c>
      <c r="H375" s="51" t="s">
        <v>1007</v>
      </c>
    </row>
    <row r="376" spans="1:8" x14ac:dyDescent="0.25">
      <c r="A376" s="51" t="s">
        <v>2219</v>
      </c>
      <c r="B376" s="51" t="s">
        <v>390</v>
      </c>
      <c r="C376" s="51" t="s">
        <v>2220</v>
      </c>
      <c r="D376" s="51">
        <v>1103</v>
      </c>
      <c r="E376" s="51" t="s">
        <v>914</v>
      </c>
      <c r="F376" s="33"/>
      <c r="G376" s="51" t="s">
        <v>2221</v>
      </c>
      <c r="H376" s="33"/>
    </row>
    <row r="377" spans="1:8" x14ac:dyDescent="0.25">
      <c r="A377" s="51" t="s">
        <v>2222</v>
      </c>
      <c r="B377" s="51" t="s">
        <v>390</v>
      </c>
      <c r="C377" s="51" t="s">
        <v>2223</v>
      </c>
      <c r="D377" s="51">
        <v>1514</v>
      </c>
      <c r="E377" s="51" t="s">
        <v>914</v>
      </c>
      <c r="F377" s="33"/>
      <c r="G377" s="51" t="s">
        <v>2224</v>
      </c>
      <c r="H377" s="51" t="s">
        <v>2225</v>
      </c>
    </row>
    <row r="378" spans="1:8" ht="30" x14ac:dyDescent="0.25">
      <c r="A378" s="51" t="s">
        <v>2226</v>
      </c>
      <c r="B378" s="51" t="s">
        <v>390</v>
      </c>
      <c r="C378" s="51" t="s">
        <v>2227</v>
      </c>
      <c r="D378" s="51">
        <v>3003</v>
      </c>
      <c r="E378" s="51" t="s">
        <v>914</v>
      </c>
      <c r="F378" s="51" t="s">
        <v>2228</v>
      </c>
      <c r="G378" s="51" t="s">
        <v>2229</v>
      </c>
      <c r="H378" s="51" t="s">
        <v>2230</v>
      </c>
    </row>
    <row r="379" spans="1:8" x14ac:dyDescent="0.25">
      <c r="A379" s="51" t="s">
        <v>2231</v>
      </c>
      <c r="B379" s="51" t="s">
        <v>390</v>
      </c>
      <c r="C379" s="51" t="s">
        <v>2232</v>
      </c>
      <c r="D379" s="51">
        <v>3998</v>
      </c>
      <c r="E379" s="51" t="s">
        <v>914</v>
      </c>
      <c r="F379" s="33"/>
      <c r="G379" s="51" t="s">
        <v>2233</v>
      </c>
      <c r="H379" s="33"/>
    </row>
    <row r="380" spans="1:8" x14ac:dyDescent="0.25">
      <c r="A380" s="51" t="s">
        <v>2234</v>
      </c>
      <c r="B380" s="51" t="s">
        <v>390</v>
      </c>
      <c r="C380" s="51" t="s">
        <v>2235</v>
      </c>
      <c r="D380" s="51">
        <v>2515</v>
      </c>
      <c r="E380" s="51" t="s">
        <v>914</v>
      </c>
      <c r="F380" s="33"/>
      <c r="G380" s="51" t="s">
        <v>2236</v>
      </c>
      <c r="H380" s="51" t="s">
        <v>2237</v>
      </c>
    </row>
    <row r="381" spans="1:8" ht="45" x14ac:dyDescent="0.25">
      <c r="A381" s="51" t="s">
        <v>2238</v>
      </c>
      <c r="B381" s="51" t="s">
        <v>390</v>
      </c>
      <c r="C381" s="51" t="s">
        <v>2239</v>
      </c>
      <c r="D381" s="51">
        <v>2902</v>
      </c>
      <c r="E381" s="51" t="s">
        <v>914</v>
      </c>
      <c r="F381" s="51" t="s">
        <v>2240</v>
      </c>
      <c r="G381" s="51" t="s">
        <v>2241</v>
      </c>
      <c r="H381" s="51" t="s">
        <v>2242</v>
      </c>
    </row>
    <row r="382" spans="1:8" ht="30" x14ac:dyDescent="0.25">
      <c r="A382" s="51" t="s">
        <v>2243</v>
      </c>
      <c r="B382" s="51" t="s">
        <v>390</v>
      </c>
      <c r="C382" s="51" t="s">
        <v>2244</v>
      </c>
      <c r="D382" s="51">
        <v>2903</v>
      </c>
      <c r="E382" s="51" t="s">
        <v>2245</v>
      </c>
      <c r="F382" s="51" t="s">
        <v>973</v>
      </c>
      <c r="G382" s="51" t="s">
        <v>974</v>
      </c>
      <c r="H382" s="51" t="s">
        <v>975</v>
      </c>
    </row>
    <row r="383" spans="1:8" x14ac:dyDescent="0.25">
      <c r="A383" s="33"/>
      <c r="B383" s="33"/>
      <c r="C383" s="33"/>
      <c r="D383" s="33"/>
      <c r="E383" s="33"/>
      <c r="F383" s="33"/>
      <c r="G383" s="33"/>
      <c r="H383" s="33"/>
    </row>
    <row r="384" spans="1:8" x14ac:dyDescent="0.25">
      <c r="A384" s="49" t="s">
        <v>840</v>
      </c>
      <c r="B384" s="33"/>
      <c r="C384" s="33"/>
      <c r="D384" s="33"/>
      <c r="E384" s="33"/>
      <c r="F384" s="33"/>
      <c r="G384" s="33"/>
      <c r="H384" s="33"/>
    </row>
    <row r="385" spans="1:8" ht="60" x14ac:dyDescent="0.25">
      <c r="A385" s="51" t="s">
        <v>2246</v>
      </c>
      <c r="B385" s="51" t="s">
        <v>390</v>
      </c>
      <c r="C385" s="51" t="s">
        <v>2247</v>
      </c>
      <c r="D385" s="51">
        <v>4379</v>
      </c>
      <c r="E385" s="51" t="s">
        <v>914</v>
      </c>
      <c r="F385" s="51" t="s">
        <v>1321</v>
      </c>
      <c r="G385" s="51" t="s">
        <v>2248</v>
      </c>
      <c r="H385" s="51" t="s">
        <v>2249</v>
      </c>
    </row>
    <row r="386" spans="1:8" x14ac:dyDescent="0.25">
      <c r="A386" s="51" t="s">
        <v>2250</v>
      </c>
      <c r="B386" s="51" t="s">
        <v>390</v>
      </c>
      <c r="C386" s="51" t="s">
        <v>2251</v>
      </c>
      <c r="D386" s="51">
        <v>549</v>
      </c>
      <c r="E386" s="51" t="s">
        <v>914</v>
      </c>
      <c r="F386" s="33"/>
      <c r="G386" s="51" t="s">
        <v>2252</v>
      </c>
      <c r="H386" s="33"/>
    </row>
    <row r="387" spans="1:8" x14ac:dyDescent="0.25">
      <c r="A387" s="51" t="s">
        <v>2253</v>
      </c>
      <c r="B387" s="51" t="s">
        <v>390</v>
      </c>
      <c r="C387" s="51" t="s">
        <v>2254</v>
      </c>
      <c r="D387" s="51">
        <v>784</v>
      </c>
      <c r="E387" s="51" t="s">
        <v>914</v>
      </c>
      <c r="F387" s="33"/>
      <c r="G387" s="51" t="s">
        <v>2255</v>
      </c>
      <c r="H387" s="33"/>
    </row>
    <row r="388" spans="1:8" ht="90" x14ac:dyDescent="0.25">
      <c r="A388" s="51" t="s">
        <v>2256</v>
      </c>
      <c r="B388" s="51" t="s">
        <v>390</v>
      </c>
      <c r="C388" s="51" t="s">
        <v>2257</v>
      </c>
      <c r="D388" s="51">
        <v>3246</v>
      </c>
      <c r="E388" s="51" t="s">
        <v>914</v>
      </c>
      <c r="F388" s="51" t="s">
        <v>1553</v>
      </c>
      <c r="G388" s="51" t="s">
        <v>2258</v>
      </c>
      <c r="H388" s="51" t="s">
        <v>2259</v>
      </c>
    </row>
    <row r="389" spans="1:8" ht="60" x14ac:dyDescent="0.25">
      <c r="A389" s="51" t="s">
        <v>2260</v>
      </c>
      <c r="B389" s="51" t="s">
        <v>390</v>
      </c>
      <c r="C389" s="51" t="s">
        <v>2261</v>
      </c>
      <c r="D389" s="51">
        <v>2957</v>
      </c>
      <c r="E389" s="51" t="s">
        <v>914</v>
      </c>
      <c r="F389" s="51" t="s">
        <v>2262</v>
      </c>
      <c r="G389" s="51" t="s">
        <v>2263</v>
      </c>
      <c r="H389" s="51" t="s">
        <v>2264</v>
      </c>
    </row>
    <row r="390" spans="1:8" ht="75" x14ac:dyDescent="0.25">
      <c r="A390" s="51" t="s">
        <v>2265</v>
      </c>
      <c r="B390" s="51" t="s">
        <v>390</v>
      </c>
      <c r="C390" s="51" t="s">
        <v>2266</v>
      </c>
      <c r="D390" s="51">
        <v>6503</v>
      </c>
      <c r="E390" s="51" t="s">
        <v>914</v>
      </c>
      <c r="F390" s="51" t="s">
        <v>2267</v>
      </c>
      <c r="G390" s="51" t="s">
        <v>1827</v>
      </c>
      <c r="H390" s="51" t="s">
        <v>2268</v>
      </c>
    </row>
    <row r="391" spans="1:8" x14ac:dyDescent="0.25">
      <c r="A391" s="51" t="s">
        <v>2269</v>
      </c>
      <c r="B391" s="51" t="s">
        <v>390</v>
      </c>
      <c r="C391" s="51" t="s">
        <v>2270</v>
      </c>
      <c r="D391" s="51">
        <v>209</v>
      </c>
      <c r="E391" s="51" t="s">
        <v>914</v>
      </c>
      <c r="F391" s="33"/>
      <c r="G391" s="51" t="s">
        <v>2271</v>
      </c>
      <c r="H391" s="33"/>
    </row>
    <row r="392" spans="1:8" ht="60" x14ac:dyDescent="0.25">
      <c r="A392" s="51" t="s">
        <v>2272</v>
      </c>
      <c r="B392" s="51" t="s">
        <v>390</v>
      </c>
      <c r="C392" s="51" t="s">
        <v>2273</v>
      </c>
      <c r="D392" s="51">
        <v>5756</v>
      </c>
      <c r="E392" s="51" t="s">
        <v>914</v>
      </c>
      <c r="F392" s="51" t="s">
        <v>2274</v>
      </c>
      <c r="G392" s="51" t="s">
        <v>2275</v>
      </c>
      <c r="H392" s="51" t="s">
        <v>2276</v>
      </c>
    </row>
    <row r="393" spans="1:8" ht="30" x14ac:dyDescent="0.25">
      <c r="A393" s="51" t="s">
        <v>2277</v>
      </c>
      <c r="B393" s="51" t="s">
        <v>390</v>
      </c>
      <c r="C393" s="51" t="s">
        <v>2278</v>
      </c>
      <c r="D393" s="51">
        <v>1736</v>
      </c>
      <c r="E393" s="51" t="s">
        <v>914</v>
      </c>
      <c r="F393" s="51" t="s">
        <v>2279</v>
      </c>
      <c r="G393" s="51" t="s">
        <v>2280</v>
      </c>
      <c r="H393" s="51" t="s">
        <v>2281</v>
      </c>
    </row>
    <row r="394" spans="1:8" ht="135" x14ac:dyDescent="0.25">
      <c r="A394" s="51" t="s">
        <v>2282</v>
      </c>
      <c r="B394" s="51" t="s">
        <v>390</v>
      </c>
      <c r="C394" s="51" t="s">
        <v>2283</v>
      </c>
      <c r="D394" s="51">
        <v>3635</v>
      </c>
      <c r="E394" s="51" t="s">
        <v>914</v>
      </c>
      <c r="F394" s="51" t="s">
        <v>2284</v>
      </c>
      <c r="G394" s="51" t="s">
        <v>2285</v>
      </c>
      <c r="H394" s="51" t="s">
        <v>2286</v>
      </c>
    </row>
    <row r="396" spans="1:8" x14ac:dyDescent="0.25">
      <c r="A396" s="49" t="s">
        <v>839</v>
      </c>
      <c r="B396" s="33"/>
      <c r="C396" s="33"/>
      <c r="D396" s="33"/>
      <c r="E396" s="33"/>
      <c r="F396" s="33"/>
      <c r="G396" s="33"/>
      <c r="H396" s="33"/>
    </row>
    <row r="397" spans="1:8" ht="30" x14ac:dyDescent="0.25">
      <c r="A397" s="51" t="s">
        <v>2287</v>
      </c>
      <c r="B397" s="51" t="s">
        <v>399</v>
      </c>
      <c r="C397" s="51" t="s">
        <v>2288</v>
      </c>
      <c r="D397" s="51">
        <v>1845</v>
      </c>
      <c r="E397" s="51" t="s">
        <v>914</v>
      </c>
      <c r="F397" s="33"/>
      <c r="G397" s="51" t="s">
        <v>2289</v>
      </c>
      <c r="H397" s="51" t="s">
        <v>2290</v>
      </c>
    </row>
    <row r="398" spans="1:8" ht="45" x14ac:dyDescent="0.25">
      <c r="A398" s="51" t="s">
        <v>2291</v>
      </c>
      <c r="B398" s="51" t="s">
        <v>399</v>
      </c>
      <c r="C398" s="51" t="s">
        <v>2292</v>
      </c>
      <c r="D398" s="51">
        <v>2602</v>
      </c>
      <c r="E398" s="51" t="s">
        <v>914</v>
      </c>
      <c r="F398" s="51" t="s">
        <v>2293</v>
      </c>
      <c r="G398" s="51" t="s">
        <v>2294</v>
      </c>
      <c r="H398" s="51" t="s">
        <v>2295</v>
      </c>
    </row>
    <row r="399" spans="1:8" x14ac:dyDescent="0.25">
      <c r="A399" s="51" t="s">
        <v>2296</v>
      </c>
      <c r="B399" s="51" t="s">
        <v>399</v>
      </c>
      <c r="C399" s="51" t="s">
        <v>2297</v>
      </c>
      <c r="D399" s="51">
        <v>13501</v>
      </c>
      <c r="E399" s="51" t="s">
        <v>914</v>
      </c>
      <c r="F399" s="51" t="s">
        <v>973</v>
      </c>
      <c r="G399" s="51" t="s">
        <v>2298</v>
      </c>
      <c r="H399" s="51" t="s">
        <v>2299</v>
      </c>
    </row>
    <row r="400" spans="1:8" ht="45" x14ac:dyDescent="0.25">
      <c r="A400" s="51" t="s">
        <v>2300</v>
      </c>
      <c r="B400" s="51" t="s">
        <v>399</v>
      </c>
      <c r="C400" s="51" t="s">
        <v>2301</v>
      </c>
      <c r="D400" s="51">
        <v>2323</v>
      </c>
      <c r="E400" s="51" t="s">
        <v>914</v>
      </c>
      <c r="F400" s="51" t="s">
        <v>991</v>
      </c>
      <c r="G400" s="51" t="s">
        <v>2298</v>
      </c>
      <c r="H400" s="51" t="s">
        <v>2302</v>
      </c>
    </row>
    <row r="401" spans="1:8" x14ac:dyDescent="0.25">
      <c r="A401" s="51" t="s">
        <v>2303</v>
      </c>
      <c r="B401" s="51" t="s">
        <v>399</v>
      </c>
      <c r="C401" s="51" t="s">
        <v>2304</v>
      </c>
      <c r="D401" s="51">
        <v>2682</v>
      </c>
      <c r="E401" s="51" t="s">
        <v>914</v>
      </c>
      <c r="F401" s="51" t="s">
        <v>991</v>
      </c>
      <c r="G401" s="51" t="s">
        <v>2305</v>
      </c>
      <c r="H401" s="51" t="s">
        <v>993</v>
      </c>
    </row>
    <row r="402" spans="1:8" ht="30" x14ac:dyDescent="0.25">
      <c r="A402" s="51" t="s">
        <v>2306</v>
      </c>
      <c r="B402" s="51" t="s">
        <v>399</v>
      </c>
      <c r="C402" s="51" t="s">
        <v>2307</v>
      </c>
      <c r="D402" s="51">
        <v>3604</v>
      </c>
      <c r="E402" s="51" t="s">
        <v>2308</v>
      </c>
      <c r="F402" s="51" t="s">
        <v>2309</v>
      </c>
      <c r="G402" s="51" t="s">
        <v>2310</v>
      </c>
      <c r="H402" s="51" t="s">
        <v>2311</v>
      </c>
    </row>
    <row r="403" spans="1:8" x14ac:dyDescent="0.25">
      <c r="A403" s="51" t="s">
        <v>2312</v>
      </c>
      <c r="B403" s="51" t="s">
        <v>399</v>
      </c>
      <c r="C403" s="51" t="s">
        <v>2313</v>
      </c>
      <c r="D403" s="51">
        <v>383</v>
      </c>
      <c r="E403" s="51" t="s">
        <v>2314</v>
      </c>
      <c r="F403" s="33"/>
      <c r="G403" s="51" t="s">
        <v>1212</v>
      </c>
      <c r="H403" s="33"/>
    </row>
    <row r="404" spans="1:8" x14ac:dyDescent="0.25">
      <c r="A404" s="51" t="s">
        <v>2315</v>
      </c>
      <c r="B404" s="51" t="s">
        <v>399</v>
      </c>
      <c r="C404" s="51" t="s">
        <v>2316</v>
      </c>
      <c r="D404" s="51">
        <v>1610</v>
      </c>
      <c r="E404" s="51" t="s">
        <v>914</v>
      </c>
      <c r="F404" s="51" t="s">
        <v>1726</v>
      </c>
      <c r="G404" s="51" t="s">
        <v>2317</v>
      </c>
      <c r="H404" s="51" t="s">
        <v>2318</v>
      </c>
    </row>
    <row r="405" spans="1:8" ht="30" x14ac:dyDescent="0.25">
      <c r="A405" s="51" t="s">
        <v>2319</v>
      </c>
      <c r="B405" s="51" t="s">
        <v>399</v>
      </c>
      <c r="C405" s="51" t="s">
        <v>2320</v>
      </c>
      <c r="D405" s="51">
        <v>1633</v>
      </c>
      <c r="E405" s="51" t="s">
        <v>914</v>
      </c>
      <c r="F405" s="51" t="s">
        <v>2309</v>
      </c>
      <c r="G405" s="51" t="s">
        <v>2321</v>
      </c>
      <c r="H405" s="51" t="s">
        <v>2322</v>
      </c>
    </row>
    <row r="406" spans="1:8" ht="30" x14ac:dyDescent="0.25">
      <c r="A406" s="51" t="s">
        <v>2323</v>
      </c>
      <c r="B406" s="51" t="s">
        <v>399</v>
      </c>
      <c r="C406" s="51" t="s">
        <v>2324</v>
      </c>
      <c r="D406" s="51">
        <v>1703</v>
      </c>
      <c r="E406" s="51" t="s">
        <v>914</v>
      </c>
      <c r="F406" s="51" t="s">
        <v>2309</v>
      </c>
      <c r="G406" s="51" t="s">
        <v>2325</v>
      </c>
      <c r="H406" s="51" t="s">
        <v>2322</v>
      </c>
    </row>
    <row r="407" spans="1:8" ht="30" x14ac:dyDescent="0.25">
      <c r="A407" s="51" t="s">
        <v>2326</v>
      </c>
      <c r="B407" s="51" t="s">
        <v>399</v>
      </c>
      <c r="C407" s="51" t="s">
        <v>2327</v>
      </c>
      <c r="D407" s="51">
        <v>1161</v>
      </c>
      <c r="E407" s="51" t="s">
        <v>914</v>
      </c>
      <c r="F407" s="51" t="s">
        <v>2309</v>
      </c>
      <c r="G407" s="51" t="s">
        <v>2325</v>
      </c>
      <c r="H407" s="51" t="s">
        <v>2322</v>
      </c>
    </row>
    <row r="408" spans="1:8" ht="30" x14ac:dyDescent="0.25">
      <c r="A408" s="51" t="s">
        <v>2328</v>
      </c>
      <c r="B408" s="51" t="s">
        <v>399</v>
      </c>
      <c r="C408" s="51" t="s">
        <v>2329</v>
      </c>
      <c r="D408" s="51">
        <v>2004</v>
      </c>
      <c r="E408" s="51" t="s">
        <v>914</v>
      </c>
      <c r="F408" s="51" t="s">
        <v>2309</v>
      </c>
      <c r="G408" s="51" t="s">
        <v>2325</v>
      </c>
      <c r="H408" s="51" t="s">
        <v>2322</v>
      </c>
    </row>
    <row r="409" spans="1:8" x14ac:dyDescent="0.25">
      <c r="A409" s="51" t="s">
        <v>2330</v>
      </c>
      <c r="B409" s="51" t="s">
        <v>399</v>
      </c>
      <c r="C409" s="51" t="s">
        <v>2331</v>
      </c>
      <c r="D409" s="51">
        <v>1039</v>
      </c>
      <c r="E409" s="51" t="s">
        <v>914</v>
      </c>
      <c r="F409" s="51"/>
      <c r="G409" s="51" t="s">
        <v>2332</v>
      </c>
      <c r="H409" s="51" t="s">
        <v>2333</v>
      </c>
    </row>
    <row r="410" spans="1:8" x14ac:dyDescent="0.25">
      <c r="A410" s="51" t="s">
        <v>2334</v>
      </c>
      <c r="B410" s="51" t="s">
        <v>399</v>
      </c>
      <c r="C410" s="51" t="s">
        <v>2335</v>
      </c>
      <c r="D410" s="51">
        <v>1868</v>
      </c>
      <c r="E410" s="51" t="s">
        <v>914</v>
      </c>
      <c r="F410" s="51"/>
      <c r="G410" s="51" t="s">
        <v>2336</v>
      </c>
      <c r="H410" s="51" t="s">
        <v>2333</v>
      </c>
    </row>
    <row r="411" spans="1:8" x14ac:dyDescent="0.25">
      <c r="A411" s="51" t="s">
        <v>2337</v>
      </c>
      <c r="B411" s="51" t="s">
        <v>399</v>
      </c>
      <c r="C411" s="51" t="s">
        <v>2338</v>
      </c>
      <c r="D411" s="51">
        <v>2384</v>
      </c>
      <c r="E411" s="51" t="s">
        <v>914</v>
      </c>
      <c r="F411" s="51"/>
      <c r="G411" s="51" t="s">
        <v>2332</v>
      </c>
      <c r="H411" s="51" t="s">
        <v>2333</v>
      </c>
    </row>
    <row r="412" spans="1:8" ht="30" x14ac:dyDescent="0.25">
      <c r="A412" s="51" t="s">
        <v>2339</v>
      </c>
      <c r="B412" s="51" t="s">
        <v>399</v>
      </c>
      <c r="C412" s="51" t="s">
        <v>2340</v>
      </c>
      <c r="D412" s="51">
        <v>1669</v>
      </c>
      <c r="E412" s="51" t="s">
        <v>914</v>
      </c>
      <c r="F412" s="51" t="s">
        <v>2309</v>
      </c>
      <c r="G412" s="51" t="s">
        <v>2321</v>
      </c>
      <c r="H412" s="51" t="s">
        <v>2322</v>
      </c>
    </row>
    <row r="413" spans="1:8" ht="30" x14ac:dyDescent="0.25">
      <c r="A413" s="51" t="s">
        <v>2341</v>
      </c>
      <c r="B413" s="51" t="s">
        <v>399</v>
      </c>
      <c r="C413" s="51" t="s">
        <v>2342</v>
      </c>
      <c r="D413" s="51">
        <v>1955</v>
      </c>
      <c r="E413" s="51" t="s">
        <v>914</v>
      </c>
      <c r="F413" s="51" t="s">
        <v>2309</v>
      </c>
      <c r="G413" s="51" t="s">
        <v>2321</v>
      </c>
      <c r="H413" s="51" t="s">
        <v>2322</v>
      </c>
    </row>
    <row r="414" spans="1:8" x14ac:dyDescent="0.25">
      <c r="A414" s="51" t="s">
        <v>2343</v>
      </c>
      <c r="B414" s="51" t="s">
        <v>399</v>
      </c>
      <c r="C414" s="51" t="s">
        <v>2344</v>
      </c>
      <c r="D414" s="51">
        <v>6966</v>
      </c>
      <c r="E414" s="51" t="s">
        <v>914</v>
      </c>
      <c r="F414" s="51" t="s">
        <v>2228</v>
      </c>
      <c r="G414" s="51" t="s">
        <v>2345</v>
      </c>
      <c r="H414" s="51" t="s">
        <v>2346</v>
      </c>
    </row>
    <row r="415" spans="1:8" x14ac:dyDescent="0.25">
      <c r="A415" s="51" t="s">
        <v>2347</v>
      </c>
      <c r="B415" s="51" t="s">
        <v>399</v>
      </c>
      <c r="C415" s="51" t="s">
        <v>2348</v>
      </c>
      <c r="D415" s="51">
        <v>492</v>
      </c>
      <c r="E415" s="51" t="s">
        <v>2308</v>
      </c>
      <c r="F415" s="51"/>
      <c r="G415" s="51" t="s">
        <v>2349</v>
      </c>
      <c r="H415" s="51"/>
    </row>
    <row r="416" spans="1:8" x14ac:dyDescent="0.25">
      <c r="A416" s="51" t="s">
        <v>2350</v>
      </c>
      <c r="B416" s="51" t="s">
        <v>399</v>
      </c>
      <c r="C416" s="51" t="s">
        <v>2351</v>
      </c>
      <c r="D416" s="51">
        <v>3860</v>
      </c>
      <c r="E416" s="51" t="s">
        <v>914</v>
      </c>
      <c r="F416" s="51"/>
      <c r="G416" s="51" t="s">
        <v>2352</v>
      </c>
      <c r="H416" s="51"/>
    </row>
    <row r="417" spans="1:8" ht="30" x14ac:dyDescent="0.25">
      <c r="A417" s="51" t="s">
        <v>2353</v>
      </c>
      <c r="B417" s="51" t="s">
        <v>399</v>
      </c>
      <c r="C417" s="51" t="s">
        <v>2354</v>
      </c>
      <c r="D417" s="51">
        <v>2321</v>
      </c>
      <c r="E417" s="51" t="s">
        <v>2308</v>
      </c>
      <c r="F417" s="51" t="s">
        <v>2355</v>
      </c>
      <c r="G417" s="51" t="s">
        <v>2356</v>
      </c>
      <c r="H417" s="51" t="s">
        <v>2357</v>
      </c>
    </row>
    <row r="418" spans="1:8" x14ac:dyDescent="0.25">
      <c r="A418" s="51" t="s">
        <v>2358</v>
      </c>
      <c r="B418" s="51" t="s">
        <v>399</v>
      </c>
      <c r="C418" s="51" t="s">
        <v>2359</v>
      </c>
      <c r="D418" s="51">
        <v>3331</v>
      </c>
      <c r="E418" s="51" t="s">
        <v>914</v>
      </c>
      <c r="F418" s="51" t="s">
        <v>1843</v>
      </c>
      <c r="G418" s="51" t="s">
        <v>2360</v>
      </c>
      <c r="H418" s="51" t="s">
        <v>1845</v>
      </c>
    </row>
    <row r="419" spans="1:8" ht="75" x14ac:dyDescent="0.25">
      <c r="A419" s="51" t="s">
        <v>2361</v>
      </c>
      <c r="B419" s="51" t="s">
        <v>399</v>
      </c>
      <c r="C419" s="51" t="s">
        <v>2362</v>
      </c>
      <c r="D419" s="51">
        <v>1277</v>
      </c>
      <c r="E419" s="51" t="s">
        <v>914</v>
      </c>
      <c r="F419" s="51" t="s">
        <v>1775</v>
      </c>
      <c r="G419" s="51" t="s">
        <v>2363</v>
      </c>
      <c r="H419" s="51" t="s">
        <v>2364</v>
      </c>
    </row>
    <row r="420" spans="1:8" ht="45" x14ac:dyDescent="0.25">
      <c r="A420" s="51" t="s">
        <v>2365</v>
      </c>
      <c r="B420" s="51" t="s">
        <v>399</v>
      </c>
      <c r="C420" s="51" t="s">
        <v>2366</v>
      </c>
      <c r="D420" s="51">
        <v>6152</v>
      </c>
      <c r="E420" s="51" t="s">
        <v>914</v>
      </c>
      <c r="F420" s="51" t="s">
        <v>1510</v>
      </c>
      <c r="G420" s="51" t="s">
        <v>1971</v>
      </c>
      <c r="H420" s="51" t="s">
        <v>2367</v>
      </c>
    </row>
    <row r="421" spans="1:8" ht="30" x14ac:dyDescent="0.25">
      <c r="A421" s="51" t="s">
        <v>2368</v>
      </c>
      <c r="B421" s="51" t="s">
        <v>399</v>
      </c>
      <c r="C421" s="51" t="s">
        <v>2369</v>
      </c>
      <c r="D421" s="51">
        <v>1629</v>
      </c>
      <c r="E421" s="51" t="s">
        <v>914</v>
      </c>
      <c r="F421" s="51" t="s">
        <v>1146</v>
      </c>
      <c r="G421" s="51" t="s">
        <v>2045</v>
      </c>
      <c r="H421" s="51" t="s">
        <v>2370</v>
      </c>
    </row>
    <row r="422" spans="1:8" x14ac:dyDescent="0.25">
      <c r="A422" s="51" t="s">
        <v>2371</v>
      </c>
      <c r="B422" s="51" t="s">
        <v>399</v>
      </c>
      <c r="C422" s="51" t="s">
        <v>2372</v>
      </c>
      <c r="D422" s="51">
        <v>1199</v>
      </c>
      <c r="E422" s="51" t="s">
        <v>914</v>
      </c>
      <c r="F422" s="51"/>
      <c r="G422" s="51" t="s">
        <v>2373</v>
      </c>
      <c r="H422" s="51"/>
    </row>
    <row r="423" spans="1:8" x14ac:dyDescent="0.25">
      <c r="A423" s="51" t="s">
        <v>2374</v>
      </c>
      <c r="B423" s="51" t="s">
        <v>399</v>
      </c>
      <c r="C423" s="51" t="s">
        <v>2375</v>
      </c>
      <c r="D423" s="51">
        <v>1183</v>
      </c>
      <c r="E423" s="51" t="s">
        <v>914</v>
      </c>
      <c r="F423" s="51"/>
      <c r="G423" s="51" t="s">
        <v>1704</v>
      </c>
      <c r="H423" s="51"/>
    </row>
    <row r="424" spans="1:8" x14ac:dyDescent="0.25">
      <c r="A424" s="51" t="s">
        <v>2376</v>
      </c>
      <c r="B424" s="51" t="s">
        <v>399</v>
      </c>
      <c r="C424" s="51" t="s">
        <v>2377</v>
      </c>
      <c r="D424" s="51">
        <v>1312</v>
      </c>
      <c r="E424" s="51" t="s">
        <v>914</v>
      </c>
      <c r="F424" s="51"/>
      <c r="G424" s="51" t="s">
        <v>1176</v>
      </c>
      <c r="H424" s="51" t="s">
        <v>1177</v>
      </c>
    </row>
    <row r="425" spans="1:8" x14ac:dyDescent="0.25">
      <c r="A425" s="51" t="s">
        <v>2378</v>
      </c>
      <c r="B425" s="51" t="s">
        <v>399</v>
      </c>
      <c r="C425" s="51" t="s">
        <v>2379</v>
      </c>
      <c r="D425" s="51">
        <v>1406</v>
      </c>
      <c r="E425" s="51" t="s">
        <v>914</v>
      </c>
      <c r="F425" s="51"/>
      <c r="G425" s="51" t="s">
        <v>2380</v>
      </c>
      <c r="H425" s="51" t="s">
        <v>2381</v>
      </c>
    </row>
    <row r="426" spans="1:8" x14ac:dyDescent="0.25">
      <c r="A426" s="51" t="s">
        <v>2382</v>
      </c>
      <c r="B426" s="51" t="s">
        <v>399</v>
      </c>
      <c r="C426" s="51" t="s">
        <v>2383</v>
      </c>
      <c r="D426" s="51">
        <v>1082</v>
      </c>
      <c r="E426" s="51" t="s">
        <v>914</v>
      </c>
      <c r="F426" s="51"/>
      <c r="G426" s="51" t="s">
        <v>2380</v>
      </c>
      <c r="H426" s="51" t="s">
        <v>2381</v>
      </c>
    </row>
    <row r="427" spans="1:8" ht="150" x14ac:dyDescent="0.25">
      <c r="A427" s="51" t="s">
        <v>2384</v>
      </c>
      <c r="B427" s="51" t="s">
        <v>399</v>
      </c>
      <c r="C427" s="51" t="s">
        <v>2385</v>
      </c>
      <c r="D427" s="51">
        <v>8950</v>
      </c>
      <c r="E427" s="51" t="s">
        <v>2308</v>
      </c>
      <c r="F427" s="51" t="s">
        <v>2386</v>
      </c>
      <c r="G427" s="51" t="s">
        <v>2387</v>
      </c>
      <c r="H427" s="51" t="s">
        <v>2388</v>
      </c>
    </row>
    <row r="428" spans="1:8" x14ac:dyDescent="0.25">
      <c r="A428" s="51" t="s">
        <v>2389</v>
      </c>
      <c r="B428" s="51" t="s">
        <v>399</v>
      </c>
      <c r="C428" s="51" t="s">
        <v>2390</v>
      </c>
      <c r="D428" s="51">
        <v>546</v>
      </c>
      <c r="E428" s="51" t="s">
        <v>914</v>
      </c>
      <c r="F428" s="51" t="s">
        <v>2391</v>
      </c>
      <c r="G428" s="51" t="s">
        <v>2392</v>
      </c>
      <c r="H428" s="51" t="s">
        <v>2393</v>
      </c>
    </row>
    <row r="429" spans="1:8" x14ac:dyDescent="0.25">
      <c r="A429" s="51" t="s">
        <v>2394</v>
      </c>
      <c r="B429" s="51" t="s">
        <v>399</v>
      </c>
      <c r="C429" s="51" t="s">
        <v>2395</v>
      </c>
      <c r="D429" s="51">
        <v>808</v>
      </c>
      <c r="E429" s="51" t="s">
        <v>2396</v>
      </c>
      <c r="F429" s="51" t="s">
        <v>2391</v>
      </c>
      <c r="G429" s="51" t="s">
        <v>2397</v>
      </c>
      <c r="H429" s="51" t="s">
        <v>2393</v>
      </c>
    </row>
    <row r="430" spans="1:8" ht="60" x14ac:dyDescent="0.25">
      <c r="A430" s="51" t="s">
        <v>2398</v>
      </c>
      <c r="B430" s="51" t="s">
        <v>399</v>
      </c>
      <c r="C430" s="51" t="s">
        <v>2399</v>
      </c>
      <c r="D430" s="51">
        <v>1101</v>
      </c>
      <c r="E430" s="51" t="s">
        <v>914</v>
      </c>
      <c r="F430" s="51" t="s">
        <v>2400</v>
      </c>
      <c r="G430" s="51" t="s">
        <v>2401</v>
      </c>
      <c r="H430" s="51" t="s">
        <v>2402</v>
      </c>
    </row>
    <row r="431" spans="1:8" x14ac:dyDescent="0.25">
      <c r="A431" s="51" t="s">
        <v>2403</v>
      </c>
      <c r="B431" s="51" t="s">
        <v>399</v>
      </c>
      <c r="C431" s="51" t="s">
        <v>2404</v>
      </c>
      <c r="D431" s="51">
        <v>1316</v>
      </c>
      <c r="E431" s="51" t="s">
        <v>914</v>
      </c>
      <c r="F431" s="51"/>
      <c r="G431" s="51" t="s">
        <v>2405</v>
      </c>
      <c r="H431" s="51"/>
    </row>
    <row r="432" spans="1:8" x14ac:dyDescent="0.25">
      <c r="A432" s="51" t="s">
        <v>2406</v>
      </c>
      <c r="B432" s="51" t="s">
        <v>399</v>
      </c>
      <c r="C432" s="51" t="s">
        <v>2407</v>
      </c>
      <c r="D432" s="51">
        <v>7486</v>
      </c>
      <c r="E432" s="51" t="s">
        <v>914</v>
      </c>
      <c r="F432" s="51"/>
      <c r="G432" s="51" t="s">
        <v>2408</v>
      </c>
      <c r="H432" s="51"/>
    </row>
    <row r="433" spans="1:8" ht="30" x14ac:dyDescent="0.25">
      <c r="A433" s="51" t="s">
        <v>2409</v>
      </c>
      <c r="B433" s="51" t="s">
        <v>399</v>
      </c>
      <c r="C433" s="51" t="s">
        <v>2410</v>
      </c>
      <c r="D433" s="51">
        <v>575</v>
      </c>
      <c r="E433" s="51" t="s">
        <v>914</v>
      </c>
      <c r="F433" s="51" t="s">
        <v>1416</v>
      </c>
      <c r="G433" s="51" t="s">
        <v>2411</v>
      </c>
      <c r="H433" s="51" t="s">
        <v>1418</v>
      </c>
    </row>
    <row r="434" spans="1:8" x14ac:dyDescent="0.25">
      <c r="A434" s="51" t="s">
        <v>2412</v>
      </c>
      <c r="B434" s="51" t="s">
        <v>399</v>
      </c>
      <c r="C434" s="51" t="s">
        <v>2413</v>
      </c>
      <c r="D434" s="51">
        <v>2092</v>
      </c>
      <c r="E434" s="51" t="s">
        <v>914</v>
      </c>
      <c r="F434" s="51"/>
      <c r="G434" s="51" t="s">
        <v>2414</v>
      </c>
      <c r="H434" s="51" t="s">
        <v>2415</v>
      </c>
    </row>
    <row r="435" spans="1:8" ht="90" x14ac:dyDescent="0.25">
      <c r="A435" s="51" t="s">
        <v>2416</v>
      </c>
      <c r="B435" s="51" t="s">
        <v>399</v>
      </c>
      <c r="C435" s="51" t="s">
        <v>2417</v>
      </c>
      <c r="D435" s="51">
        <v>2906</v>
      </c>
      <c r="E435" s="51" t="s">
        <v>914</v>
      </c>
      <c r="F435" s="51" t="s">
        <v>1553</v>
      </c>
      <c r="G435" s="51" t="s">
        <v>2418</v>
      </c>
      <c r="H435" s="51" t="s">
        <v>2259</v>
      </c>
    </row>
    <row r="436" spans="1:8" ht="30" x14ac:dyDescent="0.25">
      <c r="A436" s="51" t="s">
        <v>2419</v>
      </c>
      <c r="B436" s="51" t="s">
        <v>399</v>
      </c>
      <c r="C436" s="51" t="s">
        <v>2420</v>
      </c>
      <c r="D436" s="51">
        <v>3496</v>
      </c>
      <c r="E436" s="51" t="s">
        <v>914</v>
      </c>
      <c r="F436" s="51"/>
      <c r="G436" s="51" t="s">
        <v>2414</v>
      </c>
      <c r="H436" s="51" t="s">
        <v>2421</v>
      </c>
    </row>
    <row r="437" spans="1:8" ht="75" x14ac:dyDescent="0.25">
      <c r="A437" s="51" t="s">
        <v>2422</v>
      </c>
      <c r="B437" s="51" t="s">
        <v>399</v>
      </c>
      <c r="C437" s="51" t="s">
        <v>2423</v>
      </c>
      <c r="D437" s="51">
        <v>5077</v>
      </c>
      <c r="E437" s="51" t="s">
        <v>914</v>
      </c>
      <c r="F437" s="51" t="s">
        <v>2424</v>
      </c>
      <c r="G437" s="51" t="s">
        <v>2248</v>
      </c>
      <c r="H437" s="51" t="s">
        <v>2425</v>
      </c>
    </row>
    <row r="438" spans="1:8" ht="45" x14ac:dyDescent="0.25">
      <c r="A438" s="51" t="s">
        <v>2426</v>
      </c>
      <c r="B438" s="51" t="s">
        <v>399</v>
      </c>
      <c r="C438" s="51" t="s">
        <v>2427</v>
      </c>
      <c r="D438" s="51">
        <v>2419</v>
      </c>
      <c r="E438" s="51" t="s">
        <v>914</v>
      </c>
      <c r="F438" s="51" t="s">
        <v>2428</v>
      </c>
      <c r="G438" s="51" t="s">
        <v>2429</v>
      </c>
      <c r="H438" s="51" t="s">
        <v>2430</v>
      </c>
    </row>
    <row r="439" spans="1:8" x14ac:dyDescent="0.25">
      <c r="A439" s="51" t="s">
        <v>2431</v>
      </c>
      <c r="B439" s="51" t="s">
        <v>399</v>
      </c>
      <c r="C439" s="51" t="s">
        <v>2432</v>
      </c>
      <c r="D439" s="51">
        <v>1121</v>
      </c>
      <c r="E439" s="51" t="s">
        <v>914</v>
      </c>
      <c r="F439" s="51"/>
      <c r="G439" s="51" t="s">
        <v>2433</v>
      </c>
      <c r="H439" s="51"/>
    </row>
    <row r="440" spans="1:8" x14ac:dyDescent="0.25">
      <c r="A440" s="51" t="s">
        <v>2434</v>
      </c>
      <c r="B440" s="51" t="s">
        <v>399</v>
      </c>
      <c r="C440" s="51" t="s">
        <v>2435</v>
      </c>
      <c r="D440" s="51">
        <v>3065</v>
      </c>
      <c r="E440" s="51" t="s">
        <v>2308</v>
      </c>
      <c r="F440" s="51" t="s">
        <v>973</v>
      </c>
      <c r="G440" s="51" t="s">
        <v>974</v>
      </c>
      <c r="H440" s="51" t="s">
        <v>1161</v>
      </c>
    </row>
    <row r="441" spans="1:8" ht="60" x14ac:dyDescent="0.25">
      <c r="A441" s="51" t="s">
        <v>2436</v>
      </c>
      <c r="B441" s="51" t="s">
        <v>399</v>
      </c>
      <c r="C441" s="51" t="s">
        <v>2437</v>
      </c>
      <c r="D441" s="51">
        <v>1945</v>
      </c>
      <c r="E441" s="51" t="s">
        <v>914</v>
      </c>
      <c r="F441" s="51" t="s">
        <v>1922</v>
      </c>
      <c r="G441" s="51" t="s">
        <v>1831</v>
      </c>
      <c r="H441" s="51" t="s">
        <v>2438</v>
      </c>
    </row>
    <row r="442" spans="1:8" x14ac:dyDescent="0.25">
      <c r="A442" s="51" t="s">
        <v>2439</v>
      </c>
      <c r="B442" s="51" t="s">
        <v>399</v>
      </c>
      <c r="C442" s="51" t="s">
        <v>2440</v>
      </c>
      <c r="D442" s="51">
        <v>3362</v>
      </c>
      <c r="E442" s="51" t="s">
        <v>914</v>
      </c>
      <c r="F442" s="51"/>
      <c r="G442" s="51" t="s">
        <v>2441</v>
      </c>
      <c r="H442" s="51" t="s">
        <v>2442</v>
      </c>
    </row>
    <row r="443" spans="1:8" ht="105" x14ac:dyDescent="0.25">
      <c r="A443" s="51" t="s">
        <v>2443</v>
      </c>
      <c r="B443" s="51" t="s">
        <v>399</v>
      </c>
      <c r="C443" s="51" t="s">
        <v>2444</v>
      </c>
      <c r="D443" s="51">
        <v>12399</v>
      </c>
      <c r="E443" s="51" t="s">
        <v>914</v>
      </c>
      <c r="F443" s="51" t="s">
        <v>2445</v>
      </c>
      <c r="G443" s="51" t="s">
        <v>2446</v>
      </c>
      <c r="H443" s="51" t="s">
        <v>2447</v>
      </c>
    </row>
    <row r="444" spans="1:8" ht="75" x14ac:dyDescent="0.25">
      <c r="A444" s="51" t="s">
        <v>2448</v>
      </c>
      <c r="B444" s="51" t="s">
        <v>399</v>
      </c>
      <c r="C444" s="51" t="s">
        <v>2449</v>
      </c>
      <c r="D444" s="51">
        <v>2336</v>
      </c>
      <c r="E444" s="51" t="s">
        <v>914</v>
      </c>
      <c r="F444" s="51" t="s">
        <v>1565</v>
      </c>
      <c r="G444" s="51" t="s">
        <v>2139</v>
      </c>
      <c r="H444" s="51" t="s">
        <v>1567</v>
      </c>
    </row>
    <row r="445" spans="1:8" ht="75" x14ac:dyDescent="0.25">
      <c r="A445" s="51" t="s">
        <v>2450</v>
      </c>
      <c r="B445" s="51" t="s">
        <v>399</v>
      </c>
      <c r="C445" s="51" t="s">
        <v>2451</v>
      </c>
      <c r="D445" s="51">
        <v>2002</v>
      </c>
      <c r="E445" s="51" t="s">
        <v>914</v>
      </c>
      <c r="F445" s="51" t="s">
        <v>1565</v>
      </c>
      <c r="G445" s="51" t="s">
        <v>2139</v>
      </c>
      <c r="H445" s="51" t="s">
        <v>1567</v>
      </c>
    </row>
    <row r="446" spans="1:8" ht="75" x14ac:dyDescent="0.25">
      <c r="A446" s="51" t="s">
        <v>2452</v>
      </c>
      <c r="B446" s="51" t="s">
        <v>399</v>
      </c>
      <c r="C446" s="51" t="s">
        <v>2453</v>
      </c>
      <c r="D446" s="51">
        <v>1802</v>
      </c>
      <c r="E446" s="51" t="s">
        <v>914</v>
      </c>
      <c r="F446" s="51" t="s">
        <v>1565</v>
      </c>
      <c r="G446" s="51" t="s">
        <v>2139</v>
      </c>
      <c r="H446" s="51" t="s">
        <v>1567</v>
      </c>
    </row>
    <row r="447" spans="1:8" ht="60" x14ac:dyDescent="0.25">
      <c r="A447" s="51" t="s">
        <v>2454</v>
      </c>
      <c r="B447" s="51" t="s">
        <v>399</v>
      </c>
      <c r="C447" s="51" t="s">
        <v>2455</v>
      </c>
      <c r="D447" s="51">
        <v>1000</v>
      </c>
      <c r="E447" s="51" t="s">
        <v>914</v>
      </c>
      <c r="F447" s="51" t="s">
        <v>2456</v>
      </c>
      <c r="G447" s="51" t="s">
        <v>2457</v>
      </c>
      <c r="H447" s="51" t="s">
        <v>2458</v>
      </c>
    </row>
    <row r="448" spans="1:8" ht="45" x14ac:dyDescent="0.25">
      <c r="A448" s="51" t="s">
        <v>2459</v>
      </c>
      <c r="B448" s="51" t="s">
        <v>399</v>
      </c>
      <c r="C448" s="51" t="s">
        <v>2460</v>
      </c>
      <c r="D448" s="51">
        <v>6636</v>
      </c>
      <c r="E448" s="51" t="s">
        <v>914</v>
      </c>
      <c r="F448" s="51" t="s">
        <v>2461</v>
      </c>
      <c r="G448" s="51" t="s">
        <v>2462</v>
      </c>
      <c r="H448" s="51" t="s">
        <v>2463</v>
      </c>
    </row>
    <row r="449" spans="1:8" x14ac:dyDescent="0.25">
      <c r="A449" s="51" t="s">
        <v>2464</v>
      </c>
      <c r="B449" s="51" t="s">
        <v>399</v>
      </c>
      <c r="C449" s="51" t="s">
        <v>2465</v>
      </c>
      <c r="D449" s="51">
        <v>2296</v>
      </c>
      <c r="E449" s="51" t="s">
        <v>914</v>
      </c>
      <c r="F449" s="51"/>
      <c r="G449" s="51" t="s">
        <v>2466</v>
      </c>
      <c r="H449" s="51"/>
    </row>
    <row r="450" spans="1:8" x14ac:dyDescent="0.25">
      <c r="A450" s="51" t="s">
        <v>2467</v>
      </c>
      <c r="B450" s="51" t="s">
        <v>399</v>
      </c>
      <c r="C450" s="51" t="s">
        <v>2468</v>
      </c>
      <c r="D450" s="51">
        <v>5890</v>
      </c>
      <c r="E450" s="51" t="s">
        <v>914</v>
      </c>
      <c r="F450" s="51" t="s">
        <v>1416</v>
      </c>
      <c r="G450" s="51" t="s">
        <v>2469</v>
      </c>
      <c r="H450" s="51" t="s">
        <v>2470</v>
      </c>
    </row>
    <row r="451" spans="1:8" x14ac:dyDescent="0.25">
      <c r="A451" s="51" t="s">
        <v>2471</v>
      </c>
      <c r="B451" s="51" t="s">
        <v>399</v>
      </c>
      <c r="C451" s="51" t="s">
        <v>2472</v>
      </c>
      <c r="D451" s="51">
        <v>549</v>
      </c>
      <c r="E451" s="51" t="s">
        <v>2396</v>
      </c>
      <c r="F451" s="51"/>
      <c r="G451" s="51" t="s">
        <v>1063</v>
      </c>
      <c r="H451" s="51"/>
    </row>
    <row r="452" spans="1:8" ht="30" x14ac:dyDescent="0.25">
      <c r="A452" s="51" t="s">
        <v>2473</v>
      </c>
      <c r="B452" s="51" t="s">
        <v>399</v>
      </c>
      <c r="C452" s="51" t="s">
        <v>2474</v>
      </c>
      <c r="D452" s="51">
        <v>6730</v>
      </c>
      <c r="E452" s="51" t="s">
        <v>914</v>
      </c>
      <c r="F452" s="51" t="s">
        <v>2475</v>
      </c>
      <c r="G452" s="51" t="s">
        <v>2476</v>
      </c>
      <c r="H452" s="51" t="s">
        <v>2477</v>
      </c>
    </row>
    <row r="453" spans="1:8" ht="75" x14ac:dyDescent="0.25">
      <c r="A453" s="51" t="s">
        <v>2478</v>
      </c>
      <c r="B453" s="51" t="s">
        <v>399</v>
      </c>
      <c r="C453" s="51" t="s">
        <v>2479</v>
      </c>
      <c r="D453" s="51">
        <v>4606</v>
      </c>
      <c r="E453" s="51" t="s">
        <v>914</v>
      </c>
      <c r="F453" s="51" t="s">
        <v>1565</v>
      </c>
      <c r="G453" s="51" t="s">
        <v>2480</v>
      </c>
      <c r="H453" s="51" t="s">
        <v>2481</v>
      </c>
    </row>
    <row r="454" spans="1:8" ht="60" x14ac:dyDescent="0.25">
      <c r="A454" s="51" t="s">
        <v>2482</v>
      </c>
      <c r="B454" s="51" t="s">
        <v>399</v>
      </c>
      <c r="C454" s="51" t="s">
        <v>2483</v>
      </c>
      <c r="D454" s="51">
        <v>7407</v>
      </c>
      <c r="E454" s="51" t="s">
        <v>914</v>
      </c>
      <c r="F454" s="51" t="s">
        <v>2484</v>
      </c>
      <c r="G454" s="51" t="s">
        <v>2485</v>
      </c>
      <c r="H454" s="51" t="s">
        <v>2486</v>
      </c>
    </row>
    <row r="455" spans="1:8" x14ac:dyDescent="0.25">
      <c r="A455" s="51" t="s">
        <v>2487</v>
      </c>
      <c r="B455" s="51" t="s">
        <v>399</v>
      </c>
      <c r="C455" s="51" t="s">
        <v>2488</v>
      </c>
      <c r="D455" s="51">
        <v>1229</v>
      </c>
      <c r="E455" s="51" t="s">
        <v>914</v>
      </c>
      <c r="F455" s="51"/>
      <c r="G455" s="51" t="s">
        <v>2489</v>
      </c>
      <c r="H455" s="51" t="s">
        <v>2490</v>
      </c>
    </row>
    <row r="456" spans="1:8" ht="75" x14ac:dyDescent="0.25">
      <c r="A456" s="51" t="s">
        <v>2491</v>
      </c>
      <c r="B456" s="51" t="s">
        <v>399</v>
      </c>
      <c r="C456" s="51" t="s">
        <v>2492</v>
      </c>
      <c r="D456" s="51">
        <v>2129</v>
      </c>
      <c r="E456" s="51" t="s">
        <v>914</v>
      </c>
      <c r="F456" s="51" t="s">
        <v>2493</v>
      </c>
      <c r="G456" s="51" t="s">
        <v>2494</v>
      </c>
      <c r="H456" s="51" t="s">
        <v>2494</v>
      </c>
    </row>
    <row r="457" spans="1:8" x14ac:dyDescent="0.25">
      <c r="A457" s="51" t="s">
        <v>2495</v>
      </c>
      <c r="B457" s="51" t="s">
        <v>399</v>
      </c>
      <c r="C457" s="51" t="s">
        <v>2496</v>
      </c>
      <c r="D457" s="51">
        <v>284</v>
      </c>
      <c r="E457" s="51" t="s">
        <v>914</v>
      </c>
      <c r="F457" s="51"/>
      <c r="G457" s="51" t="s">
        <v>1831</v>
      </c>
      <c r="H457" s="51"/>
    </row>
    <row r="458" spans="1:8" ht="45" x14ac:dyDescent="0.25">
      <c r="A458" s="51" t="s">
        <v>2497</v>
      </c>
      <c r="B458" s="51" t="s">
        <v>399</v>
      </c>
      <c r="C458" s="51" t="s">
        <v>2498</v>
      </c>
      <c r="D458" s="51">
        <v>1581</v>
      </c>
      <c r="E458" s="51" t="s">
        <v>914</v>
      </c>
      <c r="F458" s="51" t="s">
        <v>1321</v>
      </c>
      <c r="G458" s="51" t="s">
        <v>2248</v>
      </c>
      <c r="H458" s="51" t="s">
        <v>1323</v>
      </c>
    </row>
    <row r="459" spans="1:8" x14ac:dyDescent="0.25">
      <c r="A459" s="51" t="s">
        <v>2499</v>
      </c>
      <c r="B459" s="51" t="s">
        <v>399</v>
      </c>
      <c r="C459" s="51" t="s">
        <v>2500</v>
      </c>
      <c r="D459" s="51">
        <v>824</v>
      </c>
      <c r="E459" s="51" t="s">
        <v>914</v>
      </c>
      <c r="F459" s="51"/>
      <c r="G459" s="51" t="s">
        <v>2501</v>
      </c>
      <c r="H459" s="51" t="s">
        <v>2490</v>
      </c>
    </row>
    <row r="460" spans="1:8" x14ac:dyDescent="0.25">
      <c r="A460" s="51" t="s">
        <v>2502</v>
      </c>
      <c r="B460" s="51" t="s">
        <v>399</v>
      </c>
      <c r="C460" s="51" t="s">
        <v>2503</v>
      </c>
      <c r="D460" s="51">
        <v>1506</v>
      </c>
      <c r="E460" s="51" t="s">
        <v>914</v>
      </c>
      <c r="F460" s="51"/>
      <c r="G460" s="51" t="s">
        <v>2504</v>
      </c>
      <c r="H460" s="51" t="s">
        <v>949</v>
      </c>
    </row>
    <row r="461" spans="1:8" x14ac:dyDescent="0.25">
      <c r="A461" s="51" t="s">
        <v>2505</v>
      </c>
      <c r="B461" s="51" t="s">
        <v>399</v>
      </c>
      <c r="C461" s="51" t="s">
        <v>2506</v>
      </c>
      <c r="D461" s="51">
        <v>1200</v>
      </c>
      <c r="E461" s="51" t="s">
        <v>914</v>
      </c>
      <c r="F461" s="51"/>
      <c r="G461" s="51" t="s">
        <v>2507</v>
      </c>
      <c r="H461" s="51"/>
    </row>
    <row r="462" spans="1:8" ht="75" x14ac:dyDescent="0.25">
      <c r="A462" s="51" t="s">
        <v>2508</v>
      </c>
      <c r="B462" s="51" t="s">
        <v>399</v>
      </c>
      <c r="C462" s="51" t="s">
        <v>2509</v>
      </c>
      <c r="D462" s="51">
        <v>5093</v>
      </c>
      <c r="E462" s="51" t="s">
        <v>914</v>
      </c>
      <c r="F462" s="51" t="s">
        <v>2510</v>
      </c>
      <c r="G462" s="51" t="s">
        <v>2511</v>
      </c>
      <c r="H462" s="51" t="s">
        <v>2512</v>
      </c>
    </row>
    <row r="463" spans="1:8" ht="30" x14ac:dyDescent="0.25">
      <c r="A463" s="51" t="s">
        <v>2513</v>
      </c>
      <c r="B463" s="51" t="s">
        <v>399</v>
      </c>
      <c r="C463" s="51" t="s">
        <v>2514</v>
      </c>
      <c r="D463" s="51">
        <v>821</v>
      </c>
      <c r="E463" s="51" t="s">
        <v>914</v>
      </c>
      <c r="F463" s="51"/>
      <c r="G463" s="51" t="s">
        <v>2515</v>
      </c>
      <c r="H463" s="51" t="s">
        <v>2516</v>
      </c>
    </row>
    <row r="464" spans="1:8" ht="30" x14ac:dyDescent="0.25">
      <c r="A464" s="51" t="s">
        <v>2517</v>
      </c>
      <c r="B464" s="51" t="s">
        <v>399</v>
      </c>
      <c r="C464" s="51" t="s">
        <v>2518</v>
      </c>
      <c r="D464" s="51">
        <v>1854</v>
      </c>
      <c r="E464" s="51" t="s">
        <v>2308</v>
      </c>
      <c r="F464" s="51" t="s">
        <v>973</v>
      </c>
      <c r="G464" s="51" t="s">
        <v>948</v>
      </c>
      <c r="H464" s="51" t="s">
        <v>1193</v>
      </c>
    </row>
    <row r="465" spans="1:8" ht="60" x14ac:dyDescent="0.25">
      <c r="A465" s="51" t="s">
        <v>2519</v>
      </c>
      <c r="B465" s="51" t="s">
        <v>399</v>
      </c>
      <c r="C465" s="51" t="s">
        <v>2520</v>
      </c>
      <c r="D465" s="51">
        <v>4296</v>
      </c>
      <c r="E465" s="51" t="s">
        <v>914</v>
      </c>
      <c r="F465" s="51" t="s">
        <v>2059</v>
      </c>
      <c r="G465" s="51" t="s">
        <v>2060</v>
      </c>
      <c r="H465" s="51" t="s">
        <v>2060</v>
      </c>
    </row>
    <row r="466" spans="1:8" x14ac:dyDescent="0.25">
      <c r="A466" s="51" t="s">
        <v>2521</v>
      </c>
      <c r="B466" s="51" t="s">
        <v>399</v>
      </c>
      <c r="C466" s="51" t="s">
        <v>2522</v>
      </c>
      <c r="D466" s="51">
        <v>1056</v>
      </c>
      <c r="E466" s="51" t="s">
        <v>914</v>
      </c>
      <c r="F466" s="51"/>
      <c r="G466" s="51" t="s">
        <v>2523</v>
      </c>
      <c r="H466" s="51"/>
    </row>
    <row r="467" spans="1:8" ht="60" x14ac:dyDescent="0.25">
      <c r="A467" s="51" t="s">
        <v>2524</v>
      </c>
      <c r="B467" s="51" t="s">
        <v>399</v>
      </c>
      <c r="C467" s="51" t="s">
        <v>2525</v>
      </c>
      <c r="D467" s="51">
        <v>3838</v>
      </c>
      <c r="E467" s="51" t="s">
        <v>914</v>
      </c>
      <c r="F467" s="51" t="s">
        <v>2526</v>
      </c>
      <c r="G467" s="51" t="s">
        <v>2527</v>
      </c>
      <c r="H467" s="51" t="s">
        <v>2528</v>
      </c>
    </row>
    <row r="468" spans="1:8" x14ac:dyDescent="0.25">
      <c r="A468" s="51" t="s">
        <v>2529</v>
      </c>
      <c r="B468" s="51" t="s">
        <v>399</v>
      </c>
      <c r="C468" s="51" t="s">
        <v>2530</v>
      </c>
      <c r="D468" s="51">
        <v>464</v>
      </c>
      <c r="E468" s="51" t="s">
        <v>914</v>
      </c>
      <c r="F468" s="51" t="s">
        <v>2531</v>
      </c>
      <c r="G468" s="51" t="s">
        <v>2527</v>
      </c>
      <c r="H468" s="51" t="s">
        <v>2532</v>
      </c>
    </row>
    <row r="469" spans="1:8" x14ac:dyDescent="0.25">
      <c r="A469" s="51" t="s">
        <v>2533</v>
      </c>
      <c r="B469" s="51" t="s">
        <v>399</v>
      </c>
      <c r="C469" s="51" t="s">
        <v>2534</v>
      </c>
      <c r="D469" s="51">
        <v>1036</v>
      </c>
      <c r="E469" s="51" t="s">
        <v>2308</v>
      </c>
      <c r="F469" s="51"/>
      <c r="G469" s="51" t="s">
        <v>2535</v>
      </c>
      <c r="H469" s="51" t="s">
        <v>2536</v>
      </c>
    </row>
    <row r="470" spans="1:8" ht="60" x14ac:dyDescent="0.25">
      <c r="A470" s="51" t="s">
        <v>2537</v>
      </c>
      <c r="B470" s="51" t="s">
        <v>399</v>
      </c>
      <c r="C470" s="51" t="s">
        <v>2538</v>
      </c>
      <c r="D470" s="51">
        <v>2637</v>
      </c>
      <c r="E470" s="51" t="s">
        <v>914</v>
      </c>
      <c r="F470" s="51" t="s">
        <v>2526</v>
      </c>
      <c r="G470" s="51" t="s">
        <v>2527</v>
      </c>
      <c r="H470" s="51" t="s">
        <v>2528</v>
      </c>
    </row>
    <row r="471" spans="1:8" x14ac:dyDescent="0.25">
      <c r="A471" s="51" t="s">
        <v>2539</v>
      </c>
      <c r="B471" s="51" t="s">
        <v>399</v>
      </c>
      <c r="C471" s="51" t="s">
        <v>2540</v>
      </c>
      <c r="D471" s="51">
        <v>2616</v>
      </c>
      <c r="E471" s="51" t="s">
        <v>914</v>
      </c>
      <c r="F471" s="51"/>
      <c r="G471" s="51" t="s">
        <v>2541</v>
      </c>
      <c r="H471" s="51" t="s">
        <v>961</v>
      </c>
    </row>
    <row r="472" spans="1:8" ht="60" x14ac:dyDescent="0.25">
      <c r="A472" s="51" t="s">
        <v>2542</v>
      </c>
      <c r="B472" s="51" t="s">
        <v>399</v>
      </c>
      <c r="C472" s="51" t="s">
        <v>2543</v>
      </c>
      <c r="D472" s="51">
        <v>1672</v>
      </c>
      <c r="E472" s="51" t="s">
        <v>914</v>
      </c>
      <c r="F472" s="51" t="s">
        <v>2400</v>
      </c>
      <c r="G472" s="51" t="s">
        <v>2401</v>
      </c>
      <c r="H472" s="51" t="s">
        <v>2402</v>
      </c>
    </row>
    <row r="473" spans="1:8" ht="60" x14ac:dyDescent="0.25">
      <c r="A473" s="51" t="s">
        <v>2544</v>
      </c>
      <c r="B473" s="51" t="s">
        <v>399</v>
      </c>
      <c r="C473" s="51" t="s">
        <v>2545</v>
      </c>
      <c r="D473" s="51">
        <v>1537</v>
      </c>
      <c r="E473" s="51" t="s">
        <v>914</v>
      </c>
      <c r="F473" s="51" t="s">
        <v>2400</v>
      </c>
      <c r="G473" s="51" t="s">
        <v>2401</v>
      </c>
      <c r="H473" s="51" t="s">
        <v>2402</v>
      </c>
    </row>
    <row r="474" spans="1:8" ht="60" x14ac:dyDescent="0.25">
      <c r="A474" s="51" t="s">
        <v>2546</v>
      </c>
      <c r="B474" s="51" t="s">
        <v>399</v>
      </c>
      <c r="C474" s="51" t="s">
        <v>2547</v>
      </c>
      <c r="D474" s="51">
        <v>1834</v>
      </c>
      <c r="E474" s="51" t="s">
        <v>914</v>
      </c>
      <c r="F474" s="51" t="s">
        <v>2400</v>
      </c>
      <c r="G474" s="51" t="s">
        <v>2401</v>
      </c>
      <c r="H474" s="51" t="s">
        <v>2402</v>
      </c>
    </row>
    <row r="475" spans="1:8" ht="60" x14ac:dyDescent="0.25">
      <c r="A475" s="51" t="s">
        <v>2548</v>
      </c>
      <c r="B475" s="51" t="s">
        <v>399</v>
      </c>
      <c r="C475" s="51" t="s">
        <v>2549</v>
      </c>
      <c r="D475" s="51">
        <v>1474</v>
      </c>
      <c r="E475" s="51" t="s">
        <v>914</v>
      </c>
      <c r="F475" s="51" t="s">
        <v>2400</v>
      </c>
      <c r="G475" s="51" t="s">
        <v>2401</v>
      </c>
      <c r="H475" s="51" t="s">
        <v>2402</v>
      </c>
    </row>
    <row r="476" spans="1:8" ht="60" x14ac:dyDescent="0.25">
      <c r="A476" s="51" t="s">
        <v>2550</v>
      </c>
      <c r="B476" s="51" t="s">
        <v>399</v>
      </c>
      <c r="C476" s="51" t="s">
        <v>2551</v>
      </c>
      <c r="D476" s="51">
        <v>1267</v>
      </c>
      <c r="E476" s="51" t="s">
        <v>914</v>
      </c>
      <c r="F476" s="51" t="s">
        <v>2552</v>
      </c>
      <c r="G476" s="51" t="s">
        <v>2553</v>
      </c>
      <c r="H476" s="51" t="s">
        <v>2554</v>
      </c>
    </row>
    <row r="477" spans="1:8" ht="60" x14ac:dyDescent="0.25">
      <c r="A477" s="51" t="s">
        <v>2555</v>
      </c>
      <c r="B477" s="51" t="s">
        <v>399</v>
      </c>
      <c r="C477" s="51" t="s">
        <v>2556</v>
      </c>
      <c r="D477" s="51">
        <v>1458</v>
      </c>
      <c r="E477" s="51" t="s">
        <v>914</v>
      </c>
      <c r="F477" s="51" t="s">
        <v>2400</v>
      </c>
      <c r="G477" s="51" t="s">
        <v>2401</v>
      </c>
      <c r="H477" s="51" t="s">
        <v>2402</v>
      </c>
    </row>
    <row r="478" spans="1:8" ht="60" x14ac:dyDescent="0.25">
      <c r="A478" s="51" t="s">
        <v>2557</v>
      </c>
      <c r="B478" s="51" t="s">
        <v>399</v>
      </c>
      <c r="C478" s="51" t="s">
        <v>2558</v>
      </c>
      <c r="D478" s="51">
        <v>1544</v>
      </c>
      <c r="E478" s="51" t="s">
        <v>914</v>
      </c>
      <c r="F478" s="51" t="s">
        <v>2400</v>
      </c>
      <c r="G478" s="51" t="s">
        <v>2401</v>
      </c>
      <c r="H478" s="51" t="s">
        <v>2402</v>
      </c>
    </row>
    <row r="479" spans="1:8" ht="60" x14ac:dyDescent="0.25">
      <c r="A479" s="51" t="s">
        <v>2559</v>
      </c>
      <c r="B479" s="51" t="s">
        <v>399</v>
      </c>
      <c r="C479" s="51" t="s">
        <v>2560</v>
      </c>
      <c r="D479" s="51">
        <v>2158</v>
      </c>
      <c r="E479" s="51" t="s">
        <v>914</v>
      </c>
      <c r="F479" s="51"/>
      <c r="G479" s="51" t="s">
        <v>2561</v>
      </c>
      <c r="H479" s="51" t="s">
        <v>2562</v>
      </c>
    </row>
    <row r="480" spans="1:8" ht="60" x14ac:dyDescent="0.25">
      <c r="A480" s="51" t="s">
        <v>2563</v>
      </c>
      <c r="B480" s="51" t="s">
        <v>399</v>
      </c>
      <c r="C480" s="51" t="s">
        <v>2564</v>
      </c>
      <c r="D480" s="51">
        <v>1543</v>
      </c>
      <c r="E480" s="51" t="s">
        <v>914</v>
      </c>
      <c r="F480" s="51" t="s">
        <v>2400</v>
      </c>
      <c r="G480" s="51" t="s">
        <v>2401</v>
      </c>
      <c r="H480" s="51" t="s">
        <v>2402</v>
      </c>
    </row>
    <row r="481" spans="1:8" ht="60" x14ac:dyDescent="0.25">
      <c r="A481" s="51" t="s">
        <v>2565</v>
      </c>
      <c r="B481" s="51" t="s">
        <v>399</v>
      </c>
      <c r="C481" s="51" t="s">
        <v>2566</v>
      </c>
      <c r="D481" s="51">
        <v>1702</v>
      </c>
      <c r="E481" s="51" t="s">
        <v>914</v>
      </c>
      <c r="F481" s="51" t="s">
        <v>2400</v>
      </c>
      <c r="G481" s="51" t="s">
        <v>2401</v>
      </c>
      <c r="H481" s="51" t="s">
        <v>2402</v>
      </c>
    </row>
    <row r="482" spans="1:8" ht="60" x14ac:dyDescent="0.25">
      <c r="A482" s="51" t="s">
        <v>2567</v>
      </c>
      <c r="B482" s="51" t="s">
        <v>399</v>
      </c>
      <c r="C482" s="51" t="s">
        <v>2568</v>
      </c>
      <c r="D482" s="51">
        <v>1524</v>
      </c>
      <c r="E482" s="51" t="s">
        <v>914</v>
      </c>
      <c r="F482" s="51" t="s">
        <v>2400</v>
      </c>
      <c r="G482" s="51" t="s">
        <v>2401</v>
      </c>
      <c r="H482" s="51" t="s">
        <v>2402</v>
      </c>
    </row>
    <row r="483" spans="1:8" x14ac:dyDescent="0.25">
      <c r="A483" s="51" t="s">
        <v>2569</v>
      </c>
      <c r="B483" s="51" t="s">
        <v>399</v>
      </c>
      <c r="C483" s="51" t="s">
        <v>2570</v>
      </c>
      <c r="D483" s="51">
        <v>2998</v>
      </c>
      <c r="E483" s="51" t="s">
        <v>914</v>
      </c>
      <c r="F483" s="51"/>
      <c r="G483" s="51" t="s">
        <v>2571</v>
      </c>
      <c r="H483" s="51"/>
    </row>
    <row r="484" spans="1:8" ht="60" x14ac:dyDescent="0.25">
      <c r="A484" s="51" t="s">
        <v>2572</v>
      </c>
      <c r="B484" s="51" t="s">
        <v>399</v>
      </c>
      <c r="C484" s="51" t="s">
        <v>2573</v>
      </c>
      <c r="D484" s="51">
        <v>1483</v>
      </c>
      <c r="E484" s="51" t="s">
        <v>914</v>
      </c>
      <c r="F484" s="51" t="s">
        <v>2400</v>
      </c>
      <c r="G484" s="51" t="s">
        <v>2401</v>
      </c>
      <c r="H484" s="51" t="s">
        <v>2402</v>
      </c>
    </row>
    <row r="485" spans="1:8" ht="60" x14ac:dyDescent="0.25">
      <c r="A485" s="51" t="s">
        <v>2574</v>
      </c>
      <c r="B485" s="51" t="s">
        <v>399</v>
      </c>
      <c r="C485" s="51" t="s">
        <v>2575</v>
      </c>
      <c r="D485" s="51">
        <v>1735</v>
      </c>
      <c r="E485" s="51" t="s">
        <v>914</v>
      </c>
      <c r="F485" s="51" t="s">
        <v>2400</v>
      </c>
      <c r="G485" s="51" t="s">
        <v>2401</v>
      </c>
      <c r="H485" s="51" t="s">
        <v>2402</v>
      </c>
    </row>
    <row r="486" spans="1:8" ht="30" x14ac:dyDescent="0.25">
      <c r="A486" s="51" t="s">
        <v>2576</v>
      </c>
      <c r="B486" s="51" t="s">
        <v>399</v>
      </c>
      <c r="C486" s="51" t="s">
        <v>2577</v>
      </c>
      <c r="D486" s="51">
        <v>1196</v>
      </c>
      <c r="E486" s="51" t="s">
        <v>914</v>
      </c>
      <c r="F486" s="51" t="s">
        <v>1713</v>
      </c>
      <c r="G486" s="51" t="s">
        <v>2578</v>
      </c>
      <c r="H486" s="51" t="s">
        <v>2579</v>
      </c>
    </row>
    <row r="487" spans="1:8" ht="30" x14ac:dyDescent="0.25">
      <c r="A487" s="51" t="s">
        <v>2580</v>
      </c>
      <c r="B487" s="51" t="s">
        <v>399</v>
      </c>
      <c r="C487" s="51" t="s">
        <v>2581</v>
      </c>
      <c r="D487" s="51">
        <v>4339</v>
      </c>
      <c r="E487" s="51" t="s">
        <v>2396</v>
      </c>
      <c r="F487" s="51"/>
      <c r="G487" s="51" t="s">
        <v>2582</v>
      </c>
      <c r="H487" s="51"/>
    </row>
    <row r="488" spans="1:8" x14ac:dyDescent="0.25">
      <c r="A488" s="51" t="s">
        <v>2583</v>
      </c>
      <c r="B488" s="51" t="s">
        <v>399</v>
      </c>
      <c r="C488" s="51" t="s">
        <v>2584</v>
      </c>
      <c r="D488" s="51">
        <v>1407</v>
      </c>
      <c r="E488" s="51" t="s">
        <v>914</v>
      </c>
      <c r="F488" s="51" t="s">
        <v>1491</v>
      </c>
      <c r="G488" s="51" t="s">
        <v>2585</v>
      </c>
      <c r="H488" s="51" t="s">
        <v>2586</v>
      </c>
    </row>
    <row r="489" spans="1:8" ht="60" x14ac:dyDescent="0.25">
      <c r="A489" s="51" t="s">
        <v>2587</v>
      </c>
      <c r="B489" s="51" t="s">
        <v>399</v>
      </c>
      <c r="C489" s="51" t="s">
        <v>2588</v>
      </c>
      <c r="D489" s="51">
        <v>2602</v>
      </c>
      <c r="E489" s="51" t="s">
        <v>914</v>
      </c>
      <c r="F489" s="51" t="s">
        <v>2589</v>
      </c>
      <c r="G489" s="51" t="s">
        <v>2590</v>
      </c>
      <c r="H489" s="51" t="s">
        <v>2591</v>
      </c>
    </row>
    <row r="490" spans="1:8" ht="30" x14ac:dyDescent="0.25">
      <c r="A490" s="51" t="s">
        <v>2592</v>
      </c>
      <c r="B490" s="51" t="s">
        <v>399</v>
      </c>
      <c r="C490" s="51" t="s">
        <v>2593</v>
      </c>
      <c r="D490" s="51">
        <v>488</v>
      </c>
      <c r="E490" s="51" t="s">
        <v>914</v>
      </c>
      <c r="F490" s="51" t="s">
        <v>1280</v>
      </c>
      <c r="G490" s="51" t="s">
        <v>2594</v>
      </c>
      <c r="H490" s="51" t="s">
        <v>2197</v>
      </c>
    </row>
    <row r="491" spans="1:8" x14ac:dyDescent="0.25">
      <c r="A491" s="51" t="s">
        <v>2595</v>
      </c>
      <c r="B491" s="51" t="s">
        <v>399</v>
      </c>
      <c r="C491" s="51" t="s">
        <v>2596</v>
      </c>
      <c r="D491" s="51">
        <v>971</v>
      </c>
      <c r="E491" s="51" t="s">
        <v>914</v>
      </c>
      <c r="F491" s="51"/>
      <c r="G491" s="51" t="s">
        <v>2597</v>
      </c>
      <c r="H491" s="51"/>
    </row>
    <row r="492" spans="1:8" ht="30" x14ac:dyDescent="0.25">
      <c r="A492" s="51" t="s">
        <v>2598</v>
      </c>
      <c r="B492" s="51" t="s">
        <v>399</v>
      </c>
      <c r="C492" s="51" t="s">
        <v>2599</v>
      </c>
      <c r="D492" s="51">
        <v>886</v>
      </c>
      <c r="E492" s="51" t="s">
        <v>914</v>
      </c>
      <c r="F492" s="51" t="s">
        <v>1017</v>
      </c>
      <c r="G492" s="51" t="s">
        <v>2600</v>
      </c>
      <c r="H492" s="51" t="s">
        <v>2601</v>
      </c>
    </row>
    <row r="493" spans="1:8" ht="45" x14ac:dyDescent="0.25">
      <c r="A493" s="51" t="s">
        <v>2602</v>
      </c>
      <c r="B493" s="51" t="s">
        <v>399</v>
      </c>
      <c r="C493" s="51" t="s">
        <v>2603</v>
      </c>
      <c r="D493" s="51">
        <v>1463</v>
      </c>
      <c r="E493" s="51" t="s">
        <v>914</v>
      </c>
      <c r="F493" s="51"/>
      <c r="G493" s="51" t="s">
        <v>2604</v>
      </c>
      <c r="H493" s="51" t="s">
        <v>2605</v>
      </c>
    </row>
    <row r="494" spans="1:8" ht="45" x14ac:dyDescent="0.25">
      <c r="A494" s="51" t="s">
        <v>2606</v>
      </c>
      <c r="B494" s="51" t="s">
        <v>399</v>
      </c>
      <c r="C494" s="51" t="s">
        <v>2607</v>
      </c>
      <c r="D494" s="51">
        <v>1402</v>
      </c>
      <c r="E494" s="51" t="s">
        <v>914</v>
      </c>
      <c r="F494" s="51"/>
      <c r="G494" s="51" t="s">
        <v>2608</v>
      </c>
      <c r="H494" s="51" t="s">
        <v>2605</v>
      </c>
    </row>
    <row r="495" spans="1:8" ht="45" x14ac:dyDescent="0.25">
      <c r="A495" s="51" t="s">
        <v>2609</v>
      </c>
      <c r="B495" s="51" t="s">
        <v>399</v>
      </c>
      <c r="C495" s="51" t="s">
        <v>2610</v>
      </c>
      <c r="D495" s="51">
        <v>1471</v>
      </c>
      <c r="E495" s="51" t="s">
        <v>914</v>
      </c>
      <c r="F495" s="51"/>
      <c r="G495" s="51" t="s">
        <v>2608</v>
      </c>
      <c r="H495" s="51" t="s">
        <v>2605</v>
      </c>
    </row>
    <row r="496" spans="1:8" ht="60" x14ac:dyDescent="0.25">
      <c r="A496" s="51" t="s">
        <v>2611</v>
      </c>
      <c r="B496" s="51" t="s">
        <v>399</v>
      </c>
      <c r="C496" s="51" t="s">
        <v>2612</v>
      </c>
      <c r="D496" s="51">
        <v>2854</v>
      </c>
      <c r="E496" s="51" t="s">
        <v>914</v>
      </c>
      <c r="F496" s="51" t="s">
        <v>2613</v>
      </c>
      <c r="G496" s="51" t="s">
        <v>2614</v>
      </c>
      <c r="H496" s="51" t="s">
        <v>2615</v>
      </c>
    </row>
    <row r="497" spans="1:8" ht="45" x14ac:dyDescent="0.25">
      <c r="A497" s="51" t="s">
        <v>2616</v>
      </c>
      <c r="B497" s="51" t="s">
        <v>399</v>
      </c>
      <c r="C497" s="51" t="s">
        <v>2617</v>
      </c>
      <c r="D497" s="51">
        <v>4126</v>
      </c>
      <c r="E497" s="51" t="s">
        <v>914</v>
      </c>
      <c r="F497" s="51" t="s">
        <v>2618</v>
      </c>
      <c r="G497" s="51" t="s">
        <v>2294</v>
      </c>
      <c r="H497" s="51" t="s">
        <v>2619</v>
      </c>
    </row>
    <row r="498" spans="1:8" ht="105" x14ac:dyDescent="0.25">
      <c r="A498" s="51" t="s">
        <v>2620</v>
      </c>
      <c r="B498" s="51" t="s">
        <v>399</v>
      </c>
      <c r="C498" s="51" t="s">
        <v>2621</v>
      </c>
      <c r="D498" s="51">
        <v>11745</v>
      </c>
      <c r="E498" s="51" t="s">
        <v>914</v>
      </c>
      <c r="F498" s="51" t="s">
        <v>2622</v>
      </c>
      <c r="G498" s="51" t="s">
        <v>1327</v>
      </c>
      <c r="H498" s="51" t="s">
        <v>2623</v>
      </c>
    </row>
    <row r="499" spans="1:8" ht="60" x14ac:dyDescent="0.25">
      <c r="A499" s="51" t="s">
        <v>2624</v>
      </c>
      <c r="B499" s="51" t="s">
        <v>399</v>
      </c>
      <c r="C499" s="51" t="s">
        <v>2625</v>
      </c>
      <c r="D499" s="51">
        <v>1054</v>
      </c>
      <c r="E499" s="51" t="s">
        <v>914</v>
      </c>
      <c r="F499" s="51" t="s">
        <v>1859</v>
      </c>
      <c r="G499" s="51" t="s">
        <v>1860</v>
      </c>
      <c r="H499" s="51" t="s">
        <v>1861</v>
      </c>
    </row>
    <row r="500" spans="1:8" ht="45" x14ac:dyDescent="0.25">
      <c r="A500" s="51" t="s">
        <v>2626</v>
      </c>
      <c r="B500" s="51" t="s">
        <v>399</v>
      </c>
      <c r="C500" s="51" t="s">
        <v>2627</v>
      </c>
      <c r="D500" s="51">
        <v>2256</v>
      </c>
      <c r="E500" s="51" t="s">
        <v>914</v>
      </c>
      <c r="F500" s="51" t="s">
        <v>1570</v>
      </c>
      <c r="G500" s="51" t="s">
        <v>2628</v>
      </c>
      <c r="H500" s="51" t="s">
        <v>2629</v>
      </c>
    </row>
    <row r="501" spans="1:8" ht="30" x14ac:dyDescent="0.25">
      <c r="A501" s="51" t="s">
        <v>2630</v>
      </c>
      <c r="B501" s="51" t="s">
        <v>399</v>
      </c>
      <c r="C501" s="51" t="s">
        <v>2631</v>
      </c>
      <c r="D501" s="51">
        <v>3583</v>
      </c>
      <c r="E501" s="51" t="s">
        <v>2308</v>
      </c>
      <c r="F501" s="51" t="s">
        <v>973</v>
      </c>
      <c r="G501" s="51" t="s">
        <v>974</v>
      </c>
      <c r="H501" s="51" t="s">
        <v>975</v>
      </c>
    </row>
    <row r="502" spans="1:8" ht="30" x14ac:dyDescent="0.25">
      <c r="A502" s="51" t="s">
        <v>2632</v>
      </c>
      <c r="B502" s="51" t="s">
        <v>399</v>
      </c>
      <c r="C502" s="51" t="s">
        <v>2633</v>
      </c>
      <c r="D502" s="51">
        <v>1877</v>
      </c>
      <c r="E502" s="51" t="s">
        <v>2308</v>
      </c>
      <c r="F502" s="51" t="s">
        <v>973</v>
      </c>
      <c r="G502" s="51" t="s">
        <v>974</v>
      </c>
      <c r="H502" s="51" t="s">
        <v>975</v>
      </c>
    </row>
    <row r="503" spans="1:8" ht="30" x14ac:dyDescent="0.25">
      <c r="A503" s="51" t="s">
        <v>2634</v>
      </c>
      <c r="B503" s="51" t="s">
        <v>399</v>
      </c>
      <c r="C503" s="51" t="s">
        <v>2635</v>
      </c>
      <c r="D503" s="51">
        <v>458</v>
      </c>
      <c r="E503" s="51" t="s">
        <v>914</v>
      </c>
      <c r="F503" s="33"/>
      <c r="G503" s="51" t="s">
        <v>2636</v>
      </c>
      <c r="H503" s="33"/>
    </row>
    <row r="504" spans="1:8" x14ac:dyDescent="0.25">
      <c r="A504" s="51" t="s">
        <v>2637</v>
      </c>
      <c r="B504" s="51" t="s">
        <v>399</v>
      </c>
      <c r="C504" s="51" t="s">
        <v>2638</v>
      </c>
      <c r="D504" s="51">
        <v>486</v>
      </c>
      <c r="E504" s="51" t="s">
        <v>914</v>
      </c>
      <c r="F504" s="33"/>
      <c r="G504" s="51" t="s">
        <v>1259</v>
      </c>
      <c r="H504" s="33"/>
    </row>
    <row r="505" spans="1:8" x14ac:dyDescent="0.25">
      <c r="A505" s="51" t="s">
        <v>2639</v>
      </c>
      <c r="B505" s="51" t="s">
        <v>399</v>
      </c>
      <c r="C505" s="51" t="s">
        <v>2640</v>
      </c>
      <c r="D505" s="51">
        <v>908</v>
      </c>
      <c r="E505" s="51" t="s">
        <v>914</v>
      </c>
      <c r="F505" s="33"/>
      <c r="G505" s="51" t="s">
        <v>2224</v>
      </c>
      <c r="H505" s="33"/>
    </row>
    <row r="506" spans="1:8" ht="45" x14ac:dyDescent="0.25">
      <c r="A506" s="51" t="s">
        <v>2641</v>
      </c>
      <c r="B506" s="51" t="s">
        <v>399</v>
      </c>
      <c r="C506" s="51" t="s">
        <v>2642</v>
      </c>
      <c r="D506" s="51">
        <v>4573</v>
      </c>
      <c r="E506" s="51" t="s">
        <v>914</v>
      </c>
      <c r="F506" s="51" t="s">
        <v>2643</v>
      </c>
      <c r="G506" s="51" t="s">
        <v>2644</v>
      </c>
      <c r="H506" s="51" t="s">
        <v>2645</v>
      </c>
    </row>
    <row r="507" spans="1:8" ht="45" x14ac:dyDescent="0.25">
      <c r="A507" s="51" t="s">
        <v>2646</v>
      </c>
      <c r="B507" s="51" t="s">
        <v>399</v>
      </c>
      <c r="C507" s="51" t="s">
        <v>2647</v>
      </c>
      <c r="D507" s="51">
        <v>8348</v>
      </c>
      <c r="E507" s="51" t="s">
        <v>914</v>
      </c>
      <c r="F507" s="51" t="s">
        <v>2643</v>
      </c>
      <c r="G507" s="51" t="s">
        <v>2644</v>
      </c>
      <c r="H507" s="51" t="s">
        <v>2645</v>
      </c>
    </row>
    <row r="509" spans="1:8" x14ac:dyDescent="0.25">
      <c r="A509" s="49" t="s">
        <v>842</v>
      </c>
      <c r="B509" s="33"/>
      <c r="C509" s="33"/>
      <c r="D509" s="33"/>
      <c r="E509" s="33"/>
      <c r="F509" s="33"/>
      <c r="G509" s="33"/>
      <c r="H509" s="33"/>
    </row>
    <row r="510" spans="1:8" x14ac:dyDescent="0.25">
      <c r="A510" s="51" t="s">
        <v>2648</v>
      </c>
      <c r="B510" s="51" t="s">
        <v>407</v>
      </c>
      <c r="C510" s="51" t="s">
        <v>2649</v>
      </c>
      <c r="D510" s="51">
        <v>4201</v>
      </c>
      <c r="E510" s="51" t="s">
        <v>914</v>
      </c>
      <c r="F510" s="33"/>
      <c r="G510" s="51" t="s">
        <v>2650</v>
      </c>
      <c r="H510" s="33"/>
    </row>
    <row r="511" spans="1:8" x14ac:dyDescent="0.25">
      <c r="A511" s="51" t="s">
        <v>2651</v>
      </c>
      <c r="B511" s="51" t="s">
        <v>407</v>
      </c>
      <c r="C511" s="51" t="s">
        <v>2652</v>
      </c>
      <c r="D511" s="51">
        <v>3214</v>
      </c>
      <c r="E511" s="51" t="s">
        <v>914</v>
      </c>
      <c r="F511" s="33"/>
      <c r="G511" s="51" t="s">
        <v>2653</v>
      </c>
      <c r="H511" s="33"/>
    </row>
    <row r="512" spans="1:8" ht="60" x14ac:dyDescent="0.25">
      <c r="A512" s="51" t="s">
        <v>2654</v>
      </c>
      <c r="B512" s="51" t="s">
        <v>407</v>
      </c>
      <c r="C512" s="51" t="s">
        <v>2655</v>
      </c>
      <c r="D512" s="51">
        <v>2021</v>
      </c>
      <c r="E512" s="51" t="s">
        <v>914</v>
      </c>
      <c r="F512" s="51" t="s">
        <v>2656</v>
      </c>
      <c r="G512" s="51" t="s">
        <v>2657</v>
      </c>
      <c r="H512" s="51" t="s">
        <v>2658</v>
      </c>
    </row>
    <row r="513" spans="1:8" ht="30" x14ac:dyDescent="0.25">
      <c r="A513" s="51" t="s">
        <v>2659</v>
      </c>
      <c r="B513" s="51" t="s">
        <v>407</v>
      </c>
      <c r="C513" s="51" t="s">
        <v>2660</v>
      </c>
      <c r="D513" s="51">
        <v>2130</v>
      </c>
      <c r="E513" s="51" t="s">
        <v>914</v>
      </c>
      <c r="F513" s="51" t="s">
        <v>2661</v>
      </c>
      <c r="G513" s="51" t="s">
        <v>2662</v>
      </c>
      <c r="H513" s="51" t="s">
        <v>2663</v>
      </c>
    </row>
    <row r="514" spans="1:8" ht="30" x14ac:dyDescent="0.25">
      <c r="A514" s="51" t="s">
        <v>2664</v>
      </c>
      <c r="B514" s="51" t="s">
        <v>407</v>
      </c>
      <c r="C514" s="51" t="s">
        <v>2665</v>
      </c>
      <c r="D514" s="51">
        <v>2483</v>
      </c>
      <c r="E514" s="51" t="s">
        <v>914</v>
      </c>
      <c r="F514" s="51" t="s">
        <v>973</v>
      </c>
      <c r="G514" s="51" t="s">
        <v>925</v>
      </c>
      <c r="H514" s="51" t="s">
        <v>1079</v>
      </c>
    </row>
    <row r="515" spans="1:8" ht="90" x14ac:dyDescent="0.25">
      <c r="A515" s="51" t="s">
        <v>2666</v>
      </c>
      <c r="B515" s="51" t="s">
        <v>407</v>
      </c>
      <c r="C515" s="51" t="s">
        <v>2667</v>
      </c>
      <c r="D515" s="51">
        <v>2032</v>
      </c>
      <c r="E515" s="51" t="s">
        <v>914</v>
      </c>
      <c r="F515" s="51" t="s">
        <v>1553</v>
      </c>
      <c r="G515" s="51" t="s">
        <v>1554</v>
      </c>
      <c r="H515" s="51" t="s">
        <v>2668</v>
      </c>
    </row>
    <row r="516" spans="1:8" ht="90" x14ac:dyDescent="0.25">
      <c r="A516" s="51" t="s">
        <v>2669</v>
      </c>
      <c r="B516" s="51" t="s">
        <v>407</v>
      </c>
      <c r="C516" s="51" t="s">
        <v>2670</v>
      </c>
      <c r="D516" s="51">
        <v>1294</v>
      </c>
      <c r="E516" s="51" t="s">
        <v>914</v>
      </c>
      <c r="F516" s="51" t="s">
        <v>1553</v>
      </c>
      <c r="G516" s="51" t="s">
        <v>1554</v>
      </c>
      <c r="H516" s="51" t="s">
        <v>2668</v>
      </c>
    </row>
    <row r="517" spans="1:8" x14ac:dyDescent="0.25">
      <c r="A517" s="51" t="s">
        <v>2671</v>
      </c>
      <c r="B517" s="51" t="s">
        <v>407</v>
      </c>
      <c r="C517" s="51" t="s">
        <v>2672</v>
      </c>
      <c r="D517" s="51">
        <v>1035</v>
      </c>
      <c r="E517" s="51" t="s">
        <v>914</v>
      </c>
      <c r="F517" s="33"/>
      <c r="G517" s="51" t="s">
        <v>2673</v>
      </c>
      <c r="H517" s="33"/>
    </row>
    <row r="518" spans="1:8" ht="30" x14ac:dyDescent="0.25">
      <c r="A518" s="51" t="s">
        <v>2674</v>
      </c>
      <c r="B518" s="51" t="s">
        <v>407</v>
      </c>
      <c r="C518" s="51" t="s">
        <v>2675</v>
      </c>
      <c r="D518" s="51">
        <v>2462</v>
      </c>
      <c r="E518" s="51" t="s">
        <v>914</v>
      </c>
      <c r="F518" s="51" t="s">
        <v>1280</v>
      </c>
      <c r="G518" s="51" t="s">
        <v>2676</v>
      </c>
      <c r="H518" s="51" t="s">
        <v>2677</v>
      </c>
    </row>
    <row r="519" spans="1:8" x14ac:dyDescent="0.25">
      <c r="A519" s="51" t="s">
        <v>2678</v>
      </c>
      <c r="B519" s="51" t="s">
        <v>407</v>
      </c>
      <c r="C519" s="51" t="s">
        <v>2679</v>
      </c>
      <c r="D519" s="51">
        <v>398</v>
      </c>
      <c r="E519" s="51" t="s">
        <v>2680</v>
      </c>
      <c r="F519" s="33"/>
      <c r="G519" s="51" t="s">
        <v>1212</v>
      </c>
      <c r="H519" s="33"/>
    </row>
    <row r="520" spans="1:8" ht="45" x14ac:dyDescent="0.25">
      <c r="A520" s="51" t="s">
        <v>2681</v>
      </c>
      <c r="B520" s="51" t="s">
        <v>407</v>
      </c>
      <c r="C520" s="51" t="s">
        <v>2682</v>
      </c>
      <c r="D520" s="51">
        <v>3212</v>
      </c>
      <c r="E520" s="51" t="s">
        <v>914</v>
      </c>
      <c r="F520" s="51" t="s">
        <v>1654</v>
      </c>
      <c r="G520" s="51" t="s">
        <v>2683</v>
      </c>
      <c r="H520" s="51" t="s">
        <v>2684</v>
      </c>
    </row>
    <row r="521" spans="1:8" ht="90" x14ac:dyDescent="0.25">
      <c r="A521" s="51" t="s">
        <v>2685</v>
      </c>
      <c r="B521" s="51" t="s">
        <v>407</v>
      </c>
      <c r="C521" s="51" t="s">
        <v>2686</v>
      </c>
      <c r="D521" s="51">
        <v>4974</v>
      </c>
      <c r="E521" s="51" t="s">
        <v>914</v>
      </c>
      <c r="F521" s="51" t="s">
        <v>2687</v>
      </c>
      <c r="G521" s="51" t="s">
        <v>2688</v>
      </c>
      <c r="H521" s="51" t="s">
        <v>2689</v>
      </c>
    </row>
    <row r="522" spans="1:8" ht="75" x14ac:dyDescent="0.25">
      <c r="A522" s="51" t="s">
        <v>2690</v>
      </c>
      <c r="B522" s="51" t="s">
        <v>407</v>
      </c>
      <c r="C522" s="51" t="s">
        <v>2691</v>
      </c>
      <c r="D522" s="51">
        <v>4228</v>
      </c>
      <c r="E522" s="51" t="s">
        <v>914</v>
      </c>
      <c r="F522" s="51" t="s">
        <v>2692</v>
      </c>
      <c r="G522" s="51" t="s">
        <v>2693</v>
      </c>
      <c r="H522" s="51" t="s">
        <v>2694</v>
      </c>
    </row>
    <row r="523" spans="1:8" x14ac:dyDescent="0.25">
      <c r="A523" s="51" t="s">
        <v>2695</v>
      </c>
      <c r="B523" s="51" t="s">
        <v>407</v>
      </c>
      <c r="C523" s="51" t="s">
        <v>2696</v>
      </c>
      <c r="D523" s="51">
        <v>4008</v>
      </c>
      <c r="E523" s="51" t="s">
        <v>914</v>
      </c>
      <c r="F523" s="33"/>
      <c r="G523" s="51" t="s">
        <v>2697</v>
      </c>
      <c r="H523" s="51" t="s">
        <v>2698</v>
      </c>
    </row>
    <row r="524" spans="1:8" ht="60" x14ac:dyDescent="0.25">
      <c r="A524" s="51" t="s">
        <v>2699</v>
      </c>
      <c r="B524" s="51" t="s">
        <v>407</v>
      </c>
      <c r="C524" s="51" t="s">
        <v>2700</v>
      </c>
      <c r="D524" s="51">
        <v>1884</v>
      </c>
      <c r="E524" s="51" t="s">
        <v>914</v>
      </c>
      <c r="F524" s="51" t="s">
        <v>2701</v>
      </c>
      <c r="G524" s="51" t="s">
        <v>2702</v>
      </c>
      <c r="H524" s="51" t="s">
        <v>2703</v>
      </c>
    </row>
    <row r="525" spans="1:8" ht="45" x14ac:dyDescent="0.25">
      <c r="A525" s="51" t="s">
        <v>2704</v>
      </c>
      <c r="B525" s="51" t="s">
        <v>407</v>
      </c>
      <c r="C525" s="51" t="s">
        <v>2705</v>
      </c>
      <c r="D525" s="51">
        <v>32360</v>
      </c>
      <c r="E525" s="51" t="s">
        <v>914</v>
      </c>
      <c r="F525" s="51" t="s">
        <v>2706</v>
      </c>
      <c r="G525" s="51" t="s">
        <v>2707</v>
      </c>
      <c r="H525" s="51" t="s">
        <v>2708</v>
      </c>
    </row>
    <row r="526" spans="1:8" x14ac:dyDescent="0.25">
      <c r="A526" s="51" t="s">
        <v>2709</v>
      </c>
      <c r="B526" s="51" t="s">
        <v>407</v>
      </c>
      <c r="C526" s="51" t="s">
        <v>2710</v>
      </c>
      <c r="D526" s="51">
        <v>836</v>
      </c>
      <c r="E526" s="51" t="s">
        <v>914</v>
      </c>
      <c r="F526" s="33"/>
      <c r="G526" s="51" t="s">
        <v>2711</v>
      </c>
      <c r="H526" s="33"/>
    </row>
    <row r="527" spans="1:8" ht="45" x14ac:dyDescent="0.25">
      <c r="A527" s="51" t="s">
        <v>2712</v>
      </c>
      <c r="B527" s="51" t="s">
        <v>407</v>
      </c>
      <c r="C527" s="51" t="s">
        <v>2713</v>
      </c>
      <c r="D527" s="33"/>
      <c r="E527" s="51" t="s">
        <v>914</v>
      </c>
      <c r="F527" s="51" t="s">
        <v>2714</v>
      </c>
      <c r="G527" s="51" t="s">
        <v>2715</v>
      </c>
      <c r="H527" s="51" t="s">
        <v>2716</v>
      </c>
    </row>
    <row r="528" spans="1:8" ht="45" x14ac:dyDescent="0.25">
      <c r="A528" s="51" t="s">
        <v>2717</v>
      </c>
      <c r="B528" s="51" t="s">
        <v>407</v>
      </c>
      <c r="C528" s="51" t="s">
        <v>2718</v>
      </c>
      <c r="D528" s="51">
        <v>4176</v>
      </c>
      <c r="E528" s="51" t="s">
        <v>914</v>
      </c>
      <c r="F528" s="51" t="s">
        <v>2719</v>
      </c>
      <c r="G528" s="51" t="s">
        <v>2720</v>
      </c>
      <c r="H528" s="51" t="s">
        <v>2721</v>
      </c>
    </row>
    <row r="529" spans="1:8" ht="90" x14ac:dyDescent="0.25">
      <c r="A529" s="51" t="s">
        <v>2722</v>
      </c>
      <c r="B529" s="51" t="s">
        <v>407</v>
      </c>
      <c r="C529" s="51" t="s">
        <v>2723</v>
      </c>
      <c r="D529" s="51">
        <v>2054</v>
      </c>
      <c r="E529" s="51" t="s">
        <v>914</v>
      </c>
      <c r="F529" s="51" t="s">
        <v>1553</v>
      </c>
      <c r="G529" s="51" t="s">
        <v>2724</v>
      </c>
      <c r="H529" s="51" t="s">
        <v>2259</v>
      </c>
    </row>
    <row r="530" spans="1:8" x14ac:dyDescent="0.25">
      <c r="A530" s="51" t="s">
        <v>2725</v>
      </c>
      <c r="B530" s="51" t="s">
        <v>407</v>
      </c>
      <c r="C530" s="51" t="s">
        <v>2726</v>
      </c>
      <c r="D530" s="51">
        <v>3252</v>
      </c>
      <c r="E530" s="51" t="s">
        <v>914</v>
      </c>
      <c r="F530" s="33"/>
      <c r="G530" s="51" t="s">
        <v>987</v>
      </c>
      <c r="H530" s="33"/>
    </row>
    <row r="531" spans="1:8" ht="45" x14ac:dyDescent="0.25">
      <c r="A531" s="51" t="s">
        <v>2727</v>
      </c>
      <c r="B531" s="51" t="s">
        <v>407</v>
      </c>
      <c r="C531" s="51" t="s">
        <v>2728</v>
      </c>
      <c r="D531" s="51">
        <v>836</v>
      </c>
      <c r="E531" s="51" t="s">
        <v>914</v>
      </c>
      <c r="F531" s="51" t="s">
        <v>1654</v>
      </c>
      <c r="G531" s="51" t="s">
        <v>2729</v>
      </c>
      <c r="H531" s="51" t="s">
        <v>2730</v>
      </c>
    </row>
    <row r="532" spans="1:8" x14ac:dyDescent="0.25">
      <c r="A532" s="51" t="s">
        <v>2731</v>
      </c>
      <c r="B532" s="51" t="s">
        <v>407</v>
      </c>
      <c r="C532" s="51" t="s">
        <v>2732</v>
      </c>
      <c r="D532" s="51">
        <v>2909</v>
      </c>
      <c r="E532" s="51" t="s">
        <v>914</v>
      </c>
      <c r="F532" s="51" t="s">
        <v>2733</v>
      </c>
      <c r="G532" s="51" t="s">
        <v>2734</v>
      </c>
      <c r="H532" s="51" t="s">
        <v>2735</v>
      </c>
    </row>
    <row r="533" spans="1:8" x14ac:dyDescent="0.25">
      <c r="A533" s="51" t="s">
        <v>2736</v>
      </c>
      <c r="B533" s="51" t="s">
        <v>407</v>
      </c>
      <c r="C533" s="51" t="s">
        <v>2737</v>
      </c>
      <c r="D533" s="51">
        <v>747</v>
      </c>
      <c r="E533" s="51" t="s">
        <v>914</v>
      </c>
      <c r="F533" s="51" t="s">
        <v>2391</v>
      </c>
      <c r="G533" s="51" t="s">
        <v>2738</v>
      </c>
      <c r="H533" s="51" t="s">
        <v>2393</v>
      </c>
    </row>
    <row r="534" spans="1:8" ht="30" x14ac:dyDescent="0.25">
      <c r="A534" s="51" t="s">
        <v>2739</v>
      </c>
      <c r="B534" s="51" t="s">
        <v>407</v>
      </c>
      <c r="C534" s="51" t="s">
        <v>2740</v>
      </c>
      <c r="D534" s="51">
        <v>332</v>
      </c>
      <c r="E534" s="51" t="s">
        <v>914</v>
      </c>
      <c r="F534" s="51" t="s">
        <v>2741</v>
      </c>
      <c r="G534" s="51" t="s">
        <v>2742</v>
      </c>
      <c r="H534" s="51" t="s">
        <v>2743</v>
      </c>
    </row>
    <row r="535" spans="1:8" ht="90" x14ac:dyDescent="0.25">
      <c r="A535" s="51" t="s">
        <v>2744</v>
      </c>
      <c r="B535" s="51" t="s">
        <v>407</v>
      </c>
      <c r="C535" s="51" t="s">
        <v>2745</v>
      </c>
      <c r="D535" s="51">
        <v>6726</v>
      </c>
      <c r="E535" s="51" t="s">
        <v>914</v>
      </c>
      <c r="F535" s="51" t="s">
        <v>2746</v>
      </c>
      <c r="G535" s="51" t="s">
        <v>2747</v>
      </c>
      <c r="H535" s="51" t="s">
        <v>2748</v>
      </c>
    </row>
    <row r="536" spans="1:8" ht="30" x14ac:dyDescent="0.25">
      <c r="A536" s="51" t="s">
        <v>2749</v>
      </c>
      <c r="B536" s="51" t="s">
        <v>407</v>
      </c>
      <c r="C536" s="51" t="s">
        <v>2750</v>
      </c>
      <c r="D536" s="51">
        <v>4116</v>
      </c>
      <c r="E536" s="51" t="s">
        <v>914</v>
      </c>
      <c r="F536" s="51" t="s">
        <v>2751</v>
      </c>
      <c r="G536" s="51" t="s">
        <v>2752</v>
      </c>
      <c r="H536" s="51" t="s">
        <v>2753</v>
      </c>
    </row>
    <row r="537" spans="1:8" ht="45" x14ac:dyDescent="0.25">
      <c r="A537" s="51" t="s">
        <v>2754</v>
      </c>
      <c r="B537" s="51" t="s">
        <v>407</v>
      </c>
      <c r="C537" s="51" t="s">
        <v>2755</v>
      </c>
      <c r="D537" s="51">
        <v>3061</v>
      </c>
      <c r="E537" s="51" t="s">
        <v>914</v>
      </c>
      <c r="F537" s="51" t="s">
        <v>2756</v>
      </c>
      <c r="G537" s="51" t="s">
        <v>2757</v>
      </c>
      <c r="H537" s="51" t="s">
        <v>2758</v>
      </c>
    </row>
    <row r="538" spans="1:8" x14ac:dyDescent="0.25">
      <c r="A538" s="51" t="s">
        <v>2759</v>
      </c>
      <c r="B538" s="51" t="s">
        <v>407</v>
      </c>
      <c r="C538" s="51" t="s">
        <v>2760</v>
      </c>
      <c r="D538" s="51">
        <v>6534</v>
      </c>
      <c r="E538" s="51" t="s">
        <v>914</v>
      </c>
      <c r="F538" s="51"/>
      <c r="G538" s="51" t="s">
        <v>2761</v>
      </c>
      <c r="H538" s="51" t="s">
        <v>2762</v>
      </c>
    </row>
    <row r="539" spans="1:8" ht="60" x14ac:dyDescent="0.25">
      <c r="A539" s="51" t="s">
        <v>2763</v>
      </c>
      <c r="B539" s="51" t="s">
        <v>407</v>
      </c>
      <c r="C539" s="51" t="s">
        <v>2764</v>
      </c>
      <c r="D539" s="51">
        <v>3725</v>
      </c>
      <c r="E539" s="51" t="s">
        <v>914</v>
      </c>
      <c r="F539" s="51" t="s">
        <v>2765</v>
      </c>
      <c r="G539" s="51" t="s">
        <v>2766</v>
      </c>
      <c r="H539" s="51" t="s">
        <v>2767</v>
      </c>
    </row>
    <row r="540" spans="1:8" ht="60" x14ac:dyDescent="0.25">
      <c r="A540" s="51" t="s">
        <v>2768</v>
      </c>
      <c r="B540" s="51" t="s">
        <v>407</v>
      </c>
      <c r="C540" s="51" t="s">
        <v>2769</v>
      </c>
      <c r="D540" s="51">
        <v>646</v>
      </c>
      <c r="E540" s="51" t="s">
        <v>914</v>
      </c>
      <c r="F540" s="51" t="s">
        <v>1859</v>
      </c>
      <c r="G540" s="51" t="s">
        <v>1860</v>
      </c>
      <c r="H540" s="51" t="s">
        <v>1861</v>
      </c>
    </row>
    <row r="541" spans="1:8" ht="45" x14ac:dyDescent="0.25">
      <c r="A541" s="51" t="s">
        <v>2770</v>
      </c>
      <c r="B541" s="51" t="s">
        <v>407</v>
      </c>
      <c r="C541" s="51" t="s">
        <v>2771</v>
      </c>
      <c r="D541" s="51">
        <v>1369</v>
      </c>
      <c r="E541" s="51" t="s">
        <v>914</v>
      </c>
      <c r="F541" s="51" t="s">
        <v>1775</v>
      </c>
      <c r="G541" s="51" t="s">
        <v>2772</v>
      </c>
      <c r="H541" s="51" t="s">
        <v>2773</v>
      </c>
    </row>
    <row r="542" spans="1:8" ht="30" x14ac:dyDescent="0.25">
      <c r="A542" s="51" t="s">
        <v>2774</v>
      </c>
      <c r="B542" s="51" t="s">
        <v>407</v>
      </c>
      <c r="C542" s="51" t="s">
        <v>2775</v>
      </c>
      <c r="D542" s="51">
        <v>2612</v>
      </c>
      <c r="E542" s="51" t="s">
        <v>914</v>
      </c>
      <c r="F542" s="51"/>
      <c r="G542" s="51" t="s">
        <v>1142</v>
      </c>
      <c r="H542" s="51" t="s">
        <v>1143</v>
      </c>
    </row>
    <row r="543" spans="1:8" x14ac:dyDescent="0.25">
      <c r="A543" s="51" t="s">
        <v>2776</v>
      </c>
      <c r="B543" s="51" t="s">
        <v>407</v>
      </c>
      <c r="C543" s="51" t="s">
        <v>2777</v>
      </c>
      <c r="D543" s="51">
        <v>3669</v>
      </c>
      <c r="E543" s="51" t="s">
        <v>914</v>
      </c>
      <c r="F543" s="51"/>
      <c r="G543" s="51" t="s">
        <v>2778</v>
      </c>
      <c r="H543" s="51" t="s">
        <v>2779</v>
      </c>
    </row>
    <row r="544" spans="1:8" ht="30" x14ac:dyDescent="0.25">
      <c r="A544" s="51" t="s">
        <v>2780</v>
      </c>
      <c r="B544" s="51" t="s">
        <v>407</v>
      </c>
      <c r="C544" s="51" t="s">
        <v>2781</v>
      </c>
      <c r="D544" s="51">
        <v>776</v>
      </c>
      <c r="E544" s="51" t="s">
        <v>952</v>
      </c>
      <c r="F544" s="51" t="s">
        <v>973</v>
      </c>
      <c r="G544" s="51" t="s">
        <v>974</v>
      </c>
      <c r="H544" s="51" t="s">
        <v>2782</v>
      </c>
    </row>
    <row r="545" spans="1:8" ht="30" x14ac:dyDescent="0.25">
      <c r="A545" s="51" t="s">
        <v>2783</v>
      </c>
      <c r="B545" s="51" t="s">
        <v>407</v>
      </c>
      <c r="C545" s="51" t="s">
        <v>2784</v>
      </c>
      <c r="D545" s="51">
        <v>1256</v>
      </c>
      <c r="E545" s="51" t="s">
        <v>914</v>
      </c>
      <c r="F545" s="51" t="s">
        <v>1005</v>
      </c>
      <c r="G545" s="51" t="s">
        <v>1006</v>
      </c>
      <c r="H545" s="51" t="s">
        <v>2785</v>
      </c>
    </row>
    <row r="546" spans="1:8" x14ac:dyDescent="0.25">
      <c r="A546" s="51" t="s">
        <v>2786</v>
      </c>
      <c r="B546" s="51" t="s">
        <v>407</v>
      </c>
      <c r="C546" s="51" t="s">
        <v>2787</v>
      </c>
      <c r="D546" s="51">
        <v>8086</v>
      </c>
      <c r="E546" s="51" t="s">
        <v>914</v>
      </c>
      <c r="F546" s="51" t="s">
        <v>973</v>
      </c>
      <c r="G546" s="51" t="s">
        <v>2788</v>
      </c>
      <c r="H546" s="51" t="s">
        <v>2789</v>
      </c>
    </row>
    <row r="547" spans="1:8" ht="30" x14ac:dyDescent="0.25">
      <c r="A547" s="51" t="s">
        <v>2790</v>
      </c>
      <c r="B547" s="51" t="s">
        <v>407</v>
      </c>
      <c r="C547" s="51" t="s">
        <v>2791</v>
      </c>
      <c r="D547" s="51">
        <v>704</v>
      </c>
      <c r="E547" s="51" t="s">
        <v>914</v>
      </c>
      <c r="F547" s="51" t="s">
        <v>1280</v>
      </c>
      <c r="G547" s="51" t="s">
        <v>934</v>
      </c>
      <c r="H547" s="51" t="s">
        <v>2197</v>
      </c>
    </row>
    <row r="548" spans="1:8" ht="60" x14ac:dyDescent="0.25">
      <c r="A548" s="51" t="s">
        <v>2792</v>
      </c>
      <c r="B548" s="51" t="s">
        <v>407</v>
      </c>
      <c r="C548" s="51" t="s">
        <v>2793</v>
      </c>
      <c r="D548" s="51">
        <v>1916</v>
      </c>
      <c r="E548" s="51" t="s">
        <v>914</v>
      </c>
      <c r="F548" s="51" t="s">
        <v>973</v>
      </c>
      <c r="G548" s="51" t="s">
        <v>2794</v>
      </c>
      <c r="H548" s="51" t="s">
        <v>2795</v>
      </c>
    </row>
    <row r="549" spans="1:8" ht="45" x14ac:dyDescent="0.25">
      <c r="A549" s="51" t="s">
        <v>2796</v>
      </c>
      <c r="B549" s="51" t="s">
        <v>407</v>
      </c>
      <c r="C549" s="51" t="s">
        <v>2797</v>
      </c>
      <c r="D549" s="51">
        <v>1129</v>
      </c>
      <c r="E549" s="51" t="s">
        <v>914</v>
      </c>
      <c r="F549" s="51" t="s">
        <v>1321</v>
      </c>
      <c r="G549" s="51" t="s">
        <v>2798</v>
      </c>
      <c r="H549" s="51" t="s">
        <v>1323</v>
      </c>
    </row>
    <row r="550" spans="1:8" ht="45" x14ac:dyDescent="0.25">
      <c r="A550" s="51" t="s">
        <v>2799</v>
      </c>
      <c r="B550" s="51" t="s">
        <v>407</v>
      </c>
      <c r="C550" s="51" t="s">
        <v>2800</v>
      </c>
      <c r="D550" s="51">
        <v>203</v>
      </c>
      <c r="E550" s="51" t="s">
        <v>914</v>
      </c>
      <c r="F550" s="51" t="s">
        <v>2801</v>
      </c>
      <c r="G550" s="51" t="s">
        <v>2802</v>
      </c>
      <c r="H550" s="51" t="s">
        <v>2803</v>
      </c>
    </row>
    <row r="551" spans="1:8" ht="45" x14ac:dyDescent="0.25">
      <c r="A551" s="51" t="s">
        <v>2804</v>
      </c>
      <c r="B551" s="51" t="s">
        <v>407</v>
      </c>
      <c r="C551" s="51" t="s">
        <v>2805</v>
      </c>
      <c r="D551" s="51">
        <v>203</v>
      </c>
      <c r="E551" s="51" t="s">
        <v>914</v>
      </c>
      <c r="F551" s="51" t="s">
        <v>2801</v>
      </c>
      <c r="G551" s="51" t="s">
        <v>2802</v>
      </c>
      <c r="H551" s="51" t="s">
        <v>2803</v>
      </c>
    </row>
    <row r="552" spans="1:8" ht="45" x14ac:dyDescent="0.25">
      <c r="A552" s="51" t="s">
        <v>2806</v>
      </c>
      <c r="B552" s="51" t="s">
        <v>407</v>
      </c>
      <c r="C552" s="51" t="s">
        <v>2807</v>
      </c>
      <c r="D552" s="51">
        <v>203</v>
      </c>
      <c r="E552" s="51" t="s">
        <v>914</v>
      </c>
      <c r="F552" s="51" t="s">
        <v>2801</v>
      </c>
      <c r="G552" s="51" t="s">
        <v>2802</v>
      </c>
      <c r="H552" s="51" t="s">
        <v>2803</v>
      </c>
    </row>
    <row r="553" spans="1:8" ht="45" x14ac:dyDescent="0.25">
      <c r="A553" s="51" t="s">
        <v>2808</v>
      </c>
      <c r="B553" s="51" t="s">
        <v>407</v>
      </c>
      <c r="C553" s="51" t="s">
        <v>2809</v>
      </c>
      <c r="D553" s="51">
        <v>203</v>
      </c>
      <c r="E553" s="51" t="s">
        <v>914</v>
      </c>
      <c r="F553" s="51" t="s">
        <v>2801</v>
      </c>
      <c r="G553" s="51" t="s">
        <v>2802</v>
      </c>
      <c r="H553" s="51" t="s">
        <v>2803</v>
      </c>
    </row>
    <row r="554" spans="1:8" ht="45" x14ac:dyDescent="0.25">
      <c r="A554" s="51" t="s">
        <v>2810</v>
      </c>
      <c r="B554" s="51" t="s">
        <v>407</v>
      </c>
      <c r="C554" s="51" t="s">
        <v>2811</v>
      </c>
      <c r="D554" s="51">
        <v>203</v>
      </c>
      <c r="E554" s="51" t="s">
        <v>914</v>
      </c>
      <c r="F554" s="51" t="s">
        <v>2801</v>
      </c>
      <c r="G554" s="51" t="s">
        <v>2802</v>
      </c>
      <c r="H554" s="51" t="s">
        <v>2803</v>
      </c>
    </row>
    <row r="555" spans="1:8" ht="45" x14ac:dyDescent="0.25">
      <c r="A555" s="51" t="s">
        <v>2812</v>
      </c>
      <c r="B555" s="51" t="s">
        <v>407</v>
      </c>
      <c r="C555" s="51" t="s">
        <v>2813</v>
      </c>
      <c r="D555" s="51">
        <v>203</v>
      </c>
      <c r="E555" s="51" t="s">
        <v>914</v>
      </c>
      <c r="F555" s="51" t="s">
        <v>2801</v>
      </c>
      <c r="G555" s="51" t="s">
        <v>2802</v>
      </c>
      <c r="H555" s="51" t="s">
        <v>2803</v>
      </c>
    </row>
    <row r="556" spans="1:8" ht="45" x14ac:dyDescent="0.25">
      <c r="A556" s="51" t="s">
        <v>2814</v>
      </c>
      <c r="B556" s="51" t="s">
        <v>407</v>
      </c>
      <c r="C556" s="51" t="s">
        <v>2815</v>
      </c>
      <c r="D556" s="51">
        <v>455</v>
      </c>
      <c r="E556" s="51" t="s">
        <v>914</v>
      </c>
      <c r="F556" s="51" t="s">
        <v>2816</v>
      </c>
      <c r="G556" s="51" t="s">
        <v>2817</v>
      </c>
      <c r="H556" s="51" t="s">
        <v>2818</v>
      </c>
    </row>
    <row r="557" spans="1:8" x14ac:dyDescent="0.25">
      <c r="A557" s="51" t="s">
        <v>2819</v>
      </c>
      <c r="B557" s="51" t="s">
        <v>407</v>
      </c>
      <c r="C557" s="51" t="s">
        <v>2820</v>
      </c>
      <c r="D557" s="51">
        <v>9889</v>
      </c>
      <c r="E557" s="51" t="s">
        <v>914</v>
      </c>
      <c r="F557" s="51"/>
      <c r="G557" s="51" t="s">
        <v>2821</v>
      </c>
      <c r="H557" s="51"/>
    </row>
    <row r="558" spans="1:8" ht="90" x14ac:dyDescent="0.25">
      <c r="A558" s="51" t="s">
        <v>2822</v>
      </c>
      <c r="B558" s="51" t="s">
        <v>407</v>
      </c>
      <c r="C558" s="51" t="s">
        <v>2823</v>
      </c>
      <c r="D558" s="51">
        <v>8463</v>
      </c>
      <c r="E558" s="51" t="s">
        <v>914</v>
      </c>
      <c r="F558" s="51" t="s">
        <v>2824</v>
      </c>
      <c r="G558" s="51" t="s">
        <v>2825</v>
      </c>
      <c r="H558" s="51" t="s">
        <v>2826</v>
      </c>
    </row>
    <row r="559" spans="1:8" x14ac:dyDescent="0.25">
      <c r="A559" s="51" t="s">
        <v>2827</v>
      </c>
      <c r="B559" s="51" t="s">
        <v>407</v>
      </c>
      <c r="C559" s="51" t="s">
        <v>2828</v>
      </c>
      <c r="D559" s="51">
        <v>678</v>
      </c>
      <c r="E559" s="51" t="s">
        <v>914</v>
      </c>
      <c r="F559" s="51"/>
      <c r="G559" s="51" t="s">
        <v>2829</v>
      </c>
      <c r="H559" s="51" t="s">
        <v>2830</v>
      </c>
    </row>
    <row r="560" spans="1:8" x14ac:dyDescent="0.25">
      <c r="A560" s="51" t="s">
        <v>2831</v>
      </c>
      <c r="B560" s="51" t="s">
        <v>407</v>
      </c>
      <c r="C560" s="51" t="s">
        <v>2832</v>
      </c>
      <c r="D560" s="51">
        <v>5978</v>
      </c>
      <c r="E560" s="51" t="s">
        <v>914</v>
      </c>
      <c r="F560" s="51"/>
      <c r="G560" s="51" t="s">
        <v>2833</v>
      </c>
      <c r="H560" s="51" t="s">
        <v>2834</v>
      </c>
    </row>
    <row r="561" spans="1:8" x14ac:dyDescent="0.25">
      <c r="A561" s="51" t="s">
        <v>2835</v>
      </c>
      <c r="B561" s="51" t="s">
        <v>407</v>
      </c>
      <c r="C561" s="51" t="s">
        <v>2836</v>
      </c>
      <c r="D561" s="51">
        <v>5263</v>
      </c>
      <c r="E561" s="51" t="s">
        <v>914</v>
      </c>
      <c r="F561" s="51"/>
      <c r="G561" s="51" t="s">
        <v>2837</v>
      </c>
      <c r="H561" s="51" t="s">
        <v>2838</v>
      </c>
    </row>
    <row r="562" spans="1:8" x14ac:dyDescent="0.25">
      <c r="A562" s="51" t="s">
        <v>2839</v>
      </c>
      <c r="B562" s="51" t="s">
        <v>407</v>
      </c>
      <c r="C562" s="51" t="s">
        <v>2840</v>
      </c>
      <c r="D562" s="51">
        <v>929</v>
      </c>
      <c r="E562" s="51" t="s">
        <v>914</v>
      </c>
      <c r="F562" s="51"/>
      <c r="G562" s="51" t="s">
        <v>2841</v>
      </c>
      <c r="H562" s="51"/>
    </row>
    <row r="563" spans="1:8" x14ac:dyDescent="0.25">
      <c r="A563" s="51" t="s">
        <v>2842</v>
      </c>
      <c r="B563" s="51" t="s">
        <v>407</v>
      </c>
      <c r="C563" s="51" t="s">
        <v>2843</v>
      </c>
      <c r="D563" s="51">
        <v>924</v>
      </c>
      <c r="E563" s="51" t="s">
        <v>914</v>
      </c>
      <c r="F563" s="51"/>
      <c r="G563" s="51" t="s">
        <v>2829</v>
      </c>
      <c r="H563" s="51" t="s">
        <v>2830</v>
      </c>
    </row>
    <row r="564" spans="1:8" x14ac:dyDescent="0.25">
      <c r="A564" s="51" t="s">
        <v>2844</v>
      </c>
      <c r="B564" s="51" t="s">
        <v>407</v>
      </c>
      <c r="C564" s="51" t="s">
        <v>2845</v>
      </c>
      <c r="D564" s="51">
        <v>2704</v>
      </c>
      <c r="E564" s="51" t="s">
        <v>914</v>
      </c>
      <c r="F564" s="51"/>
      <c r="G564" s="51" t="s">
        <v>2829</v>
      </c>
      <c r="H564" s="51" t="s">
        <v>2830</v>
      </c>
    </row>
    <row r="565" spans="1:8" ht="60" x14ac:dyDescent="0.25">
      <c r="A565" s="51" t="s">
        <v>2846</v>
      </c>
      <c r="B565" s="51" t="s">
        <v>407</v>
      </c>
      <c r="C565" s="51" t="s">
        <v>2847</v>
      </c>
      <c r="D565" s="51">
        <v>4009</v>
      </c>
      <c r="E565" s="51" t="s">
        <v>914</v>
      </c>
      <c r="F565" s="51" t="s">
        <v>2848</v>
      </c>
      <c r="G565" s="51" t="s">
        <v>2849</v>
      </c>
      <c r="H565" s="51" t="s">
        <v>2850</v>
      </c>
    </row>
    <row r="566" spans="1:8" x14ac:dyDescent="0.25">
      <c r="A566" s="51" t="s">
        <v>2851</v>
      </c>
      <c r="B566" s="51" t="s">
        <v>407</v>
      </c>
      <c r="C566" s="51" t="s">
        <v>2852</v>
      </c>
      <c r="D566" s="51">
        <v>1544</v>
      </c>
      <c r="E566" s="51" t="s">
        <v>1054</v>
      </c>
      <c r="F566" s="51"/>
      <c r="G566" s="51" t="s">
        <v>1630</v>
      </c>
      <c r="H566" s="51" t="s">
        <v>1631</v>
      </c>
    </row>
    <row r="567" spans="1:8" x14ac:dyDescent="0.25">
      <c r="A567" s="51" t="s">
        <v>2853</v>
      </c>
      <c r="B567" s="51" t="s">
        <v>407</v>
      </c>
      <c r="C567" s="51" t="s">
        <v>2854</v>
      </c>
      <c r="D567" s="51">
        <v>1309</v>
      </c>
      <c r="E567" s="51" t="s">
        <v>914</v>
      </c>
      <c r="F567" s="51" t="s">
        <v>1198</v>
      </c>
      <c r="G567" s="51" t="s">
        <v>2855</v>
      </c>
      <c r="H567" s="51" t="s">
        <v>2856</v>
      </c>
    </row>
    <row r="568" spans="1:8" ht="45" x14ac:dyDescent="0.25">
      <c r="A568" s="51" t="s">
        <v>2857</v>
      </c>
      <c r="B568" s="51" t="s">
        <v>407</v>
      </c>
      <c r="C568" s="51" t="s">
        <v>2858</v>
      </c>
      <c r="D568" s="51">
        <v>8211</v>
      </c>
      <c r="E568" s="51" t="s">
        <v>914</v>
      </c>
      <c r="F568" s="51" t="s">
        <v>2859</v>
      </c>
      <c r="G568" s="51" t="s">
        <v>2860</v>
      </c>
      <c r="H568" s="51" t="s">
        <v>2861</v>
      </c>
    </row>
    <row r="569" spans="1:8" x14ac:dyDescent="0.25">
      <c r="A569" s="51" t="s">
        <v>2862</v>
      </c>
      <c r="B569" s="51" t="s">
        <v>407</v>
      </c>
      <c r="C569" s="51" t="s">
        <v>2863</v>
      </c>
      <c r="D569" s="51">
        <v>3913</v>
      </c>
      <c r="E569" s="51" t="s">
        <v>914</v>
      </c>
      <c r="F569" s="51"/>
      <c r="G569" s="51" t="s">
        <v>1099</v>
      </c>
      <c r="H569" s="51"/>
    </row>
    <row r="570" spans="1:8" x14ac:dyDescent="0.25">
      <c r="A570" s="51" t="s">
        <v>2864</v>
      </c>
      <c r="B570" s="51" t="s">
        <v>407</v>
      </c>
      <c r="C570" s="51" t="s">
        <v>2865</v>
      </c>
      <c r="D570" s="51">
        <v>2776</v>
      </c>
      <c r="E570" s="51" t="s">
        <v>1062</v>
      </c>
      <c r="F570" s="51"/>
      <c r="G570" s="51" t="s">
        <v>1650</v>
      </c>
      <c r="H570" s="51"/>
    </row>
    <row r="571" spans="1:8" ht="90" x14ac:dyDescent="0.25">
      <c r="A571" s="51" t="s">
        <v>2866</v>
      </c>
      <c r="B571" s="51" t="s">
        <v>407</v>
      </c>
      <c r="C571" s="51" t="s">
        <v>2867</v>
      </c>
      <c r="D571" s="51">
        <v>1378</v>
      </c>
      <c r="E571" s="51" t="s">
        <v>914</v>
      </c>
      <c r="F571" s="51" t="s">
        <v>2868</v>
      </c>
      <c r="G571" s="51" t="s">
        <v>2869</v>
      </c>
      <c r="H571" s="51" t="s">
        <v>2870</v>
      </c>
    </row>
    <row r="572" spans="1:8" ht="45" x14ac:dyDescent="0.25">
      <c r="A572" s="51" t="s">
        <v>2871</v>
      </c>
      <c r="B572" s="51" t="s">
        <v>407</v>
      </c>
      <c r="C572" s="51" t="s">
        <v>2872</v>
      </c>
      <c r="D572" s="51">
        <v>2737</v>
      </c>
      <c r="E572" s="51" t="s">
        <v>914</v>
      </c>
      <c r="F572" s="51" t="s">
        <v>1331</v>
      </c>
      <c r="G572" s="51" t="s">
        <v>2873</v>
      </c>
      <c r="H572" s="51" t="s">
        <v>2874</v>
      </c>
    </row>
    <row r="573" spans="1:8" x14ac:dyDescent="0.25">
      <c r="A573" s="51" t="s">
        <v>2875</v>
      </c>
      <c r="B573" s="51" t="s">
        <v>407</v>
      </c>
      <c r="C573" s="51" t="s">
        <v>2876</v>
      </c>
      <c r="D573" s="51">
        <v>2478</v>
      </c>
      <c r="E573" s="51" t="s">
        <v>914</v>
      </c>
      <c r="F573" s="51"/>
      <c r="G573" s="51" t="s">
        <v>2877</v>
      </c>
      <c r="H573" s="51"/>
    </row>
    <row r="574" spans="1:8" x14ac:dyDescent="0.25">
      <c r="A574" s="51" t="s">
        <v>2878</v>
      </c>
      <c r="B574" s="51" t="s">
        <v>407</v>
      </c>
      <c r="C574" s="51" t="s">
        <v>2879</v>
      </c>
      <c r="D574" s="51">
        <v>1461</v>
      </c>
      <c r="E574" s="51" t="s">
        <v>1062</v>
      </c>
      <c r="F574" s="51"/>
      <c r="G574" s="51" t="s">
        <v>2880</v>
      </c>
      <c r="H574" s="51"/>
    </row>
    <row r="575" spans="1:8" x14ac:dyDescent="0.25">
      <c r="A575" s="51" t="s">
        <v>2881</v>
      </c>
      <c r="B575" s="51" t="s">
        <v>407</v>
      </c>
      <c r="C575" s="51" t="s">
        <v>2882</v>
      </c>
      <c r="D575" s="51">
        <v>1913</v>
      </c>
      <c r="E575" s="51" t="s">
        <v>914</v>
      </c>
      <c r="F575" s="51"/>
      <c r="G575" s="51" t="s">
        <v>2883</v>
      </c>
      <c r="H575" s="51"/>
    </row>
    <row r="576" spans="1:8" x14ac:dyDescent="0.25">
      <c r="A576" s="51" t="s">
        <v>2884</v>
      </c>
      <c r="B576" s="51" t="s">
        <v>407</v>
      </c>
      <c r="C576" s="51" t="s">
        <v>2885</v>
      </c>
      <c r="D576" s="51">
        <v>1880</v>
      </c>
      <c r="E576" s="51" t="s">
        <v>952</v>
      </c>
      <c r="F576" s="51"/>
      <c r="G576" s="51" t="s">
        <v>974</v>
      </c>
      <c r="H576" s="51" t="s">
        <v>1240</v>
      </c>
    </row>
    <row r="577" spans="1:8" ht="90" x14ac:dyDescent="0.25">
      <c r="A577" s="51" t="s">
        <v>2886</v>
      </c>
      <c r="B577" s="51" t="s">
        <v>407</v>
      </c>
      <c r="C577" s="51" t="s">
        <v>2887</v>
      </c>
      <c r="D577" s="51">
        <v>1814</v>
      </c>
      <c r="E577" s="51" t="s">
        <v>914</v>
      </c>
      <c r="F577" s="51" t="s">
        <v>2868</v>
      </c>
      <c r="G577" s="51" t="s">
        <v>2869</v>
      </c>
      <c r="H577" s="51" t="s">
        <v>2870</v>
      </c>
    </row>
    <row r="578" spans="1:8" ht="60" x14ac:dyDescent="0.25">
      <c r="A578" s="51" t="s">
        <v>2888</v>
      </c>
      <c r="B578" s="51" t="s">
        <v>407</v>
      </c>
      <c r="C578" s="51" t="s">
        <v>2889</v>
      </c>
      <c r="D578" s="51">
        <v>3192</v>
      </c>
      <c r="E578" s="51" t="s">
        <v>914</v>
      </c>
      <c r="F578" s="51" t="s">
        <v>973</v>
      </c>
      <c r="G578" s="51" t="s">
        <v>2890</v>
      </c>
      <c r="H578" s="51" t="s">
        <v>2891</v>
      </c>
    </row>
    <row r="579" spans="1:8" ht="75" x14ac:dyDescent="0.25">
      <c r="A579" s="51" t="s">
        <v>2892</v>
      </c>
      <c r="B579" s="51" t="s">
        <v>407</v>
      </c>
      <c r="C579" s="51" t="s">
        <v>2893</v>
      </c>
      <c r="D579" s="51">
        <v>5494</v>
      </c>
      <c r="E579" s="51" t="s">
        <v>914</v>
      </c>
      <c r="F579" s="51" t="s">
        <v>2424</v>
      </c>
      <c r="G579" s="51" t="s">
        <v>2248</v>
      </c>
      <c r="H579" s="51" t="s">
        <v>2894</v>
      </c>
    </row>
    <row r="580" spans="1:8" x14ac:dyDescent="0.25">
      <c r="A580" s="51" t="s">
        <v>2895</v>
      </c>
      <c r="B580" s="51" t="s">
        <v>407</v>
      </c>
      <c r="C580" s="51" t="s">
        <v>2896</v>
      </c>
      <c r="D580" s="51">
        <v>300</v>
      </c>
      <c r="E580" s="51" t="s">
        <v>914</v>
      </c>
      <c r="F580" s="51"/>
      <c r="G580" s="51" t="s">
        <v>1662</v>
      </c>
      <c r="H580" s="51"/>
    </row>
    <row r="581" spans="1:8" ht="30" x14ac:dyDescent="0.25">
      <c r="A581" s="51" t="s">
        <v>2897</v>
      </c>
      <c r="B581" s="51" t="s">
        <v>407</v>
      </c>
      <c r="C581" s="51" t="s">
        <v>2898</v>
      </c>
      <c r="D581" s="51">
        <v>582</v>
      </c>
      <c r="E581" s="51" t="s">
        <v>1062</v>
      </c>
      <c r="F581" s="51" t="s">
        <v>1087</v>
      </c>
      <c r="G581" s="51" t="s">
        <v>2085</v>
      </c>
      <c r="H581" s="51" t="s">
        <v>1902</v>
      </c>
    </row>
    <row r="582" spans="1:8" ht="45" x14ac:dyDescent="0.25">
      <c r="A582" s="51" t="s">
        <v>2899</v>
      </c>
      <c r="B582" s="51" t="s">
        <v>407</v>
      </c>
      <c r="C582" s="51" t="s">
        <v>2900</v>
      </c>
      <c r="D582" s="51">
        <v>4068</v>
      </c>
      <c r="E582" s="51" t="s">
        <v>914</v>
      </c>
      <c r="F582" s="51" t="s">
        <v>2901</v>
      </c>
      <c r="G582" s="51" t="s">
        <v>2902</v>
      </c>
      <c r="H582" s="51" t="s">
        <v>2903</v>
      </c>
    </row>
    <row r="583" spans="1:8" ht="45" x14ac:dyDescent="0.25">
      <c r="A583" s="51" t="s">
        <v>2904</v>
      </c>
      <c r="B583" s="51" t="s">
        <v>407</v>
      </c>
      <c r="C583" s="51" t="s">
        <v>2905</v>
      </c>
      <c r="D583" s="51">
        <v>2748</v>
      </c>
      <c r="E583" s="51" t="s">
        <v>914</v>
      </c>
      <c r="F583" s="51" t="s">
        <v>2906</v>
      </c>
      <c r="G583" s="51" t="s">
        <v>2907</v>
      </c>
      <c r="H583" s="51" t="s">
        <v>2908</v>
      </c>
    </row>
    <row r="584" spans="1:8" ht="60" x14ac:dyDescent="0.25">
      <c r="A584" s="51" t="s">
        <v>2909</v>
      </c>
      <c r="B584" s="51" t="s">
        <v>407</v>
      </c>
      <c r="C584" s="51" t="s">
        <v>2910</v>
      </c>
      <c r="D584" s="51">
        <v>6990</v>
      </c>
      <c r="E584" s="51" t="s">
        <v>914</v>
      </c>
      <c r="F584" s="51" t="s">
        <v>1780</v>
      </c>
      <c r="G584" s="51" t="s">
        <v>2911</v>
      </c>
      <c r="H584" s="51" t="s">
        <v>2912</v>
      </c>
    </row>
    <row r="585" spans="1:8" x14ac:dyDescent="0.25">
      <c r="A585" s="51" t="s">
        <v>2913</v>
      </c>
      <c r="B585" s="51" t="s">
        <v>407</v>
      </c>
      <c r="C585" s="51" t="s">
        <v>2914</v>
      </c>
      <c r="D585" s="51">
        <v>9945</v>
      </c>
      <c r="E585" s="51" t="s">
        <v>914</v>
      </c>
      <c r="F585" s="51"/>
      <c r="G585" s="51" t="s">
        <v>2915</v>
      </c>
      <c r="H585" s="51"/>
    </row>
    <row r="586" spans="1:8" ht="60" x14ac:dyDescent="0.25">
      <c r="A586" s="51" t="s">
        <v>2916</v>
      </c>
      <c r="B586" s="51" t="s">
        <v>407</v>
      </c>
      <c r="C586" s="51" t="s">
        <v>2917</v>
      </c>
      <c r="D586" s="51">
        <v>4950</v>
      </c>
      <c r="E586" s="51" t="s">
        <v>914</v>
      </c>
      <c r="F586" s="51" t="s">
        <v>1922</v>
      </c>
      <c r="G586" s="51" t="s">
        <v>1827</v>
      </c>
      <c r="H586" s="51" t="s">
        <v>2918</v>
      </c>
    </row>
    <row r="587" spans="1:8" ht="30" x14ac:dyDescent="0.25">
      <c r="A587" s="51" t="s">
        <v>2919</v>
      </c>
      <c r="B587" s="51" t="s">
        <v>407</v>
      </c>
      <c r="C587" s="51" t="s">
        <v>2920</v>
      </c>
      <c r="D587" s="51">
        <v>2279</v>
      </c>
      <c r="E587" s="51" t="s">
        <v>914</v>
      </c>
      <c r="F587" s="51" t="s">
        <v>973</v>
      </c>
      <c r="G587" s="51" t="s">
        <v>925</v>
      </c>
      <c r="H587" s="51" t="s">
        <v>1079</v>
      </c>
    </row>
    <row r="588" spans="1:8" ht="30" x14ac:dyDescent="0.25">
      <c r="A588" s="51" t="s">
        <v>2921</v>
      </c>
      <c r="B588" s="51" t="s">
        <v>407</v>
      </c>
      <c r="C588" s="51" t="s">
        <v>2922</v>
      </c>
      <c r="D588" s="51">
        <v>1007</v>
      </c>
      <c r="E588" s="51" t="s">
        <v>914</v>
      </c>
      <c r="F588" s="51" t="s">
        <v>2923</v>
      </c>
      <c r="G588" s="51" t="s">
        <v>2924</v>
      </c>
      <c r="H588" s="51" t="s">
        <v>2925</v>
      </c>
    </row>
    <row r="589" spans="1:8" x14ac:dyDescent="0.25">
      <c r="A589" s="51" t="s">
        <v>2926</v>
      </c>
      <c r="B589" s="51" t="s">
        <v>407</v>
      </c>
      <c r="C589" s="51" t="s">
        <v>2927</v>
      </c>
      <c r="D589" s="51">
        <v>3629</v>
      </c>
      <c r="E589" s="51" t="s">
        <v>914</v>
      </c>
      <c r="F589" s="51"/>
      <c r="G589" s="51" t="s">
        <v>2928</v>
      </c>
      <c r="H589" s="51"/>
    </row>
    <row r="590" spans="1:8" ht="45" x14ac:dyDescent="0.25">
      <c r="A590" s="51" t="s">
        <v>2929</v>
      </c>
      <c r="B590" s="51" t="s">
        <v>407</v>
      </c>
      <c r="C590" s="51" t="s">
        <v>2930</v>
      </c>
      <c r="D590" s="51">
        <v>2823</v>
      </c>
      <c r="E590" s="51" t="s">
        <v>952</v>
      </c>
      <c r="F590" s="51" t="s">
        <v>973</v>
      </c>
      <c r="G590" s="51" t="s">
        <v>953</v>
      </c>
      <c r="H590" s="51" t="s">
        <v>2931</v>
      </c>
    </row>
    <row r="591" spans="1:8" ht="90" x14ac:dyDescent="0.25">
      <c r="A591" s="51" t="s">
        <v>2932</v>
      </c>
      <c r="B591" s="51" t="s">
        <v>407</v>
      </c>
      <c r="C591" s="51" t="s">
        <v>2933</v>
      </c>
      <c r="D591" s="51">
        <v>4602</v>
      </c>
      <c r="E591" s="51" t="s">
        <v>914</v>
      </c>
      <c r="F591" s="51" t="s">
        <v>2424</v>
      </c>
      <c r="G591" s="51" t="s">
        <v>2934</v>
      </c>
      <c r="H591" s="51" t="s">
        <v>2935</v>
      </c>
    </row>
    <row r="592" spans="1:8" x14ac:dyDescent="0.25">
      <c r="A592" s="51" t="s">
        <v>2936</v>
      </c>
      <c r="B592" s="51" t="s">
        <v>407</v>
      </c>
      <c r="C592" s="51" t="s">
        <v>2937</v>
      </c>
      <c r="D592" s="51">
        <v>2006</v>
      </c>
      <c r="E592" s="51" t="s">
        <v>914</v>
      </c>
      <c r="F592" s="51"/>
      <c r="G592" s="51" t="s">
        <v>2938</v>
      </c>
      <c r="H592" s="51"/>
    </row>
    <row r="593" spans="1:8" ht="120" x14ac:dyDescent="0.25">
      <c r="A593" s="51" t="s">
        <v>2939</v>
      </c>
      <c r="B593" s="51" t="s">
        <v>407</v>
      </c>
      <c r="C593" s="51" t="s">
        <v>2940</v>
      </c>
      <c r="D593" s="51">
        <v>398</v>
      </c>
      <c r="E593" s="51" t="s">
        <v>914</v>
      </c>
      <c r="F593" s="51" t="s">
        <v>2941</v>
      </c>
      <c r="G593" s="51" t="s">
        <v>2942</v>
      </c>
      <c r="H593" s="51" t="s">
        <v>2943</v>
      </c>
    </row>
    <row r="594" spans="1:8" x14ac:dyDescent="0.25">
      <c r="A594" s="51" t="s">
        <v>2944</v>
      </c>
      <c r="B594" s="51" t="s">
        <v>407</v>
      </c>
      <c r="C594" s="51" t="s">
        <v>2945</v>
      </c>
      <c r="D594" s="51">
        <v>758</v>
      </c>
      <c r="E594" s="51" t="s">
        <v>914</v>
      </c>
      <c r="F594" s="51"/>
      <c r="G594" s="51" t="s">
        <v>2946</v>
      </c>
      <c r="H594" s="51"/>
    </row>
    <row r="595" spans="1:8" x14ac:dyDescent="0.25">
      <c r="A595" s="51" t="s">
        <v>2947</v>
      </c>
      <c r="B595" s="51" t="s">
        <v>407</v>
      </c>
      <c r="C595" s="51" t="s">
        <v>2948</v>
      </c>
      <c r="D595" s="51">
        <v>4173</v>
      </c>
      <c r="E595" s="51" t="s">
        <v>914</v>
      </c>
      <c r="F595" s="51"/>
      <c r="G595" s="51" t="s">
        <v>2949</v>
      </c>
      <c r="H595" s="51" t="s">
        <v>2950</v>
      </c>
    </row>
    <row r="596" spans="1:8" ht="30" x14ac:dyDescent="0.25">
      <c r="A596" s="51" t="s">
        <v>2951</v>
      </c>
      <c r="B596" s="51" t="s">
        <v>407</v>
      </c>
      <c r="C596" s="51" t="s">
        <v>2952</v>
      </c>
      <c r="D596" s="51">
        <v>3112</v>
      </c>
      <c r="E596" s="51" t="s">
        <v>914</v>
      </c>
      <c r="F596" s="51" t="s">
        <v>2953</v>
      </c>
      <c r="G596" s="51" t="s">
        <v>2954</v>
      </c>
      <c r="H596" s="51" t="s">
        <v>2955</v>
      </c>
    </row>
    <row r="597" spans="1:8" x14ac:dyDescent="0.25">
      <c r="A597" s="51" t="s">
        <v>2956</v>
      </c>
      <c r="B597" s="51" t="s">
        <v>407</v>
      </c>
      <c r="C597" s="51" t="s">
        <v>2957</v>
      </c>
      <c r="D597" s="51">
        <v>4564</v>
      </c>
      <c r="E597" s="51" t="s">
        <v>914</v>
      </c>
      <c r="F597" s="51"/>
      <c r="G597" s="51" t="s">
        <v>2958</v>
      </c>
      <c r="H597" s="51" t="s">
        <v>2959</v>
      </c>
    </row>
    <row r="598" spans="1:8" x14ac:dyDescent="0.25">
      <c r="A598" s="33"/>
      <c r="B598" s="33"/>
      <c r="C598" s="33"/>
      <c r="D598" s="33"/>
      <c r="E598" s="33"/>
      <c r="F598" s="33"/>
      <c r="G598" s="33"/>
      <c r="H598" s="33"/>
    </row>
    <row r="599" spans="1:8" x14ac:dyDescent="0.25">
      <c r="A599" s="49" t="s">
        <v>843</v>
      </c>
      <c r="B599" s="33"/>
      <c r="C599" s="33"/>
      <c r="D599" s="33"/>
      <c r="E599" s="33"/>
      <c r="F599" s="33"/>
      <c r="G599" s="33"/>
      <c r="H599" s="33"/>
    </row>
    <row r="600" spans="1:8" ht="30" x14ac:dyDescent="0.25">
      <c r="A600" s="51" t="s">
        <v>2960</v>
      </c>
      <c r="B600" s="51" t="s">
        <v>407</v>
      </c>
      <c r="C600" s="51" t="s">
        <v>2961</v>
      </c>
      <c r="D600" s="51">
        <v>5309</v>
      </c>
      <c r="E600" s="51" t="s">
        <v>914</v>
      </c>
      <c r="F600" s="51" t="s">
        <v>973</v>
      </c>
      <c r="G600" s="51" t="s">
        <v>2962</v>
      </c>
      <c r="H600" s="51" t="s">
        <v>2963</v>
      </c>
    </row>
    <row r="601" spans="1:8" x14ac:dyDescent="0.25">
      <c r="A601" s="51" t="s">
        <v>2964</v>
      </c>
      <c r="B601" s="51" t="s">
        <v>407</v>
      </c>
      <c r="C601" s="51" t="s">
        <v>2965</v>
      </c>
      <c r="D601" s="51">
        <v>606</v>
      </c>
      <c r="E601" s="51" t="s">
        <v>914</v>
      </c>
      <c r="F601" s="33"/>
      <c r="G601" s="51" t="s">
        <v>2966</v>
      </c>
      <c r="H601" s="33"/>
    </row>
    <row r="602" spans="1:8" x14ac:dyDescent="0.25">
      <c r="A602" s="51" t="s">
        <v>2967</v>
      </c>
      <c r="B602" s="51" t="s">
        <v>407</v>
      </c>
      <c r="C602" s="51" t="s">
        <v>2968</v>
      </c>
      <c r="D602" s="51">
        <v>1025</v>
      </c>
      <c r="E602" s="51" t="s">
        <v>914</v>
      </c>
      <c r="F602" s="33"/>
      <c r="G602" s="51" t="s">
        <v>2969</v>
      </c>
      <c r="H602" s="33"/>
    </row>
    <row r="603" spans="1:8" x14ac:dyDescent="0.25">
      <c r="A603" s="51" t="s">
        <v>2970</v>
      </c>
      <c r="B603" s="51" t="s">
        <v>407</v>
      </c>
      <c r="C603" s="51" t="s">
        <v>2971</v>
      </c>
      <c r="D603" s="51">
        <v>897</v>
      </c>
      <c r="E603" s="51" t="s">
        <v>952</v>
      </c>
      <c r="F603" s="33"/>
      <c r="G603" s="51" t="s">
        <v>2972</v>
      </c>
      <c r="H603" s="33"/>
    </row>
    <row r="604" spans="1:8" ht="60" x14ac:dyDescent="0.25">
      <c r="A604" s="51" t="s">
        <v>2973</v>
      </c>
      <c r="B604" s="51" t="s">
        <v>407</v>
      </c>
      <c r="C604" s="51" t="s">
        <v>2974</v>
      </c>
      <c r="D604" s="51">
        <v>6190</v>
      </c>
      <c r="E604" s="51" t="s">
        <v>914</v>
      </c>
      <c r="F604" s="51" t="s">
        <v>2228</v>
      </c>
      <c r="G604" s="51" t="s">
        <v>2975</v>
      </c>
      <c r="H604" s="51" t="s">
        <v>2976</v>
      </c>
    </row>
    <row r="605" spans="1:8" ht="90" x14ac:dyDescent="0.25">
      <c r="A605" s="51" t="s">
        <v>2977</v>
      </c>
      <c r="B605" s="51" t="s">
        <v>407</v>
      </c>
      <c r="C605" s="51" t="s">
        <v>2978</v>
      </c>
      <c r="D605" s="51">
        <v>7865</v>
      </c>
      <c r="E605" s="51" t="s">
        <v>952</v>
      </c>
      <c r="F605" s="51" t="s">
        <v>2979</v>
      </c>
      <c r="G605" s="51" t="s">
        <v>2980</v>
      </c>
      <c r="H605" s="51" t="s">
        <v>2981</v>
      </c>
    </row>
    <row r="606" spans="1:8" ht="30" x14ac:dyDescent="0.25">
      <c r="A606" s="51" t="s">
        <v>2982</v>
      </c>
      <c r="B606" s="51" t="s">
        <v>407</v>
      </c>
      <c r="C606" s="51" t="s">
        <v>2983</v>
      </c>
      <c r="D606" s="51">
        <v>4977</v>
      </c>
      <c r="E606" s="51" t="s">
        <v>914</v>
      </c>
      <c r="F606" s="51" t="s">
        <v>1531</v>
      </c>
      <c r="G606" s="51" t="s">
        <v>2984</v>
      </c>
      <c r="H606" s="51" t="s">
        <v>1533</v>
      </c>
    </row>
    <row r="607" spans="1:8" x14ac:dyDescent="0.25">
      <c r="A607" s="51" t="s">
        <v>2985</v>
      </c>
      <c r="B607" s="51" t="s">
        <v>407</v>
      </c>
      <c r="C607" s="51" t="s">
        <v>2986</v>
      </c>
      <c r="D607" s="51">
        <v>1569</v>
      </c>
      <c r="E607" s="51" t="s">
        <v>914</v>
      </c>
      <c r="F607" s="33"/>
      <c r="G607" s="51" t="s">
        <v>2987</v>
      </c>
      <c r="H607" s="51" t="s">
        <v>2988</v>
      </c>
    </row>
    <row r="608" spans="1:8" ht="30" x14ac:dyDescent="0.25">
      <c r="A608" s="51" t="s">
        <v>2989</v>
      </c>
      <c r="B608" s="51" t="s">
        <v>407</v>
      </c>
      <c r="C608" s="51" t="s">
        <v>2990</v>
      </c>
      <c r="D608" s="51">
        <v>288</v>
      </c>
      <c r="E608" s="51" t="s">
        <v>914</v>
      </c>
      <c r="F608" s="33"/>
      <c r="G608" s="51" t="s">
        <v>2991</v>
      </c>
      <c r="H608" s="51" t="s">
        <v>2992</v>
      </c>
    </row>
    <row r="609" spans="1:8" ht="90" x14ac:dyDescent="0.25">
      <c r="A609" s="51" t="s">
        <v>2993</v>
      </c>
      <c r="B609" s="51" t="s">
        <v>407</v>
      </c>
      <c r="C609" s="51" t="s">
        <v>2994</v>
      </c>
      <c r="D609" s="51">
        <v>2692</v>
      </c>
      <c r="E609" s="51" t="s">
        <v>914</v>
      </c>
      <c r="F609" s="51" t="s">
        <v>2995</v>
      </c>
      <c r="G609" s="51" t="s">
        <v>1549</v>
      </c>
      <c r="H609" s="51" t="s">
        <v>2996</v>
      </c>
    </row>
    <row r="610" spans="1:8" ht="90" x14ac:dyDescent="0.25">
      <c r="A610" s="51" t="s">
        <v>2997</v>
      </c>
      <c r="B610" s="51" t="s">
        <v>407</v>
      </c>
      <c r="C610" s="51" t="s">
        <v>2998</v>
      </c>
      <c r="D610" s="51">
        <v>3920</v>
      </c>
      <c r="E610" s="51" t="s">
        <v>914</v>
      </c>
      <c r="F610" s="51" t="s">
        <v>2999</v>
      </c>
      <c r="G610" s="51" t="s">
        <v>3000</v>
      </c>
      <c r="H610" s="51" t="s">
        <v>3001</v>
      </c>
    </row>
    <row r="611" spans="1:8" x14ac:dyDescent="0.25">
      <c r="A611" s="51" t="s">
        <v>3002</v>
      </c>
      <c r="B611" s="51" t="s">
        <v>407</v>
      </c>
      <c r="C611" s="51" t="s">
        <v>3003</v>
      </c>
      <c r="D611" s="51">
        <v>1031</v>
      </c>
      <c r="E611" s="51" t="s">
        <v>914</v>
      </c>
      <c r="F611" s="33"/>
      <c r="G611" s="51" t="s">
        <v>1549</v>
      </c>
      <c r="H611" s="51" t="s">
        <v>3004</v>
      </c>
    </row>
    <row r="612" spans="1:8" ht="45" x14ac:dyDescent="0.25">
      <c r="A612" s="51" t="s">
        <v>3005</v>
      </c>
      <c r="B612" s="51" t="s">
        <v>407</v>
      </c>
      <c r="C612" s="51" t="s">
        <v>3006</v>
      </c>
      <c r="D612" s="51">
        <v>2461</v>
      </c>
      <c r="E612" s="51" t="s">
        <v>914</v>
      </c>
      <c r="F612" s="51" t="s">
        <v>3007</v>
      </c>
      <c r="G612" s="51" t="s">
        <v>2248</v>
      </c>
      <c r="H612" s="51" t="s">
        <v>3008</v>
      </c>
    </row>
    <row r="613" spans="1:8" ht="45" x14ac:dyDescent="0.25">
      <c r="A613" s="51" t="s">
        <v>3009</v>
      </c>
      <c r="B613" s="51" t="s">
        <v>407</v>
      </c>
      <c r="C613" s="51" t="s">
        <v>3010</v>
      </c>
      <c r="D613" s="51">
        <v>1289</v>
      </c>
      <c r="E613" s="51" t="s">
        <v>914</v>
      </c>
      <c r="F613" s="51" t="s">
        <v>3007</v>
      </c>
      <c r="G613" s="51" t="s">
        <v>2248</v>
      </c>
      <c r="H613" s="51" t="s">
        <v>3008</v>
      </c>
    </row>
    <row r="614" spans="1:8" ht="60" x14ac:dyDescent="0.25">
      <c r="A614" s="51" t="s">
        <v>3011</v>
      </c>
      <c r="B614" s="51" t="s">
        <v>407</v>
      </c>
      <c r="C614" s="51" t="s">
        <v>3012</v>
      </c>
      <c r="D614" s="51">
        <v>12613</v>
      </c>
      <c r="E614" s="51" t="s">
        <v>914</v>
      </c>
      <c r="F614" s="51" t="s">
        <v>1321</v>
      </c>
      <c r="G614" s="51" t="s">
        <v>1549</v>
      </c>
      <c r="H614" s="51" t="s">
        <v>3013</v>
      </c>
    </row>
    <row r="615" spans="1:8" ht="30" x14ac:dyDescent="0.25">
      <c r="A615" s="51" t="s">
        <v>3014</v>
      </c>
      <c r="B615" s="51" t="s">
        <v>407</v>
      </c>
      <c r="C615" s="51" t="s">
        <v>3015</v>
      </c>
      <c r="D615" s="51">
        <v>2451</v>
      </c>
      <c r="E615" s="51" t="s">
        <v>914</v>
      </c>
      <c r="F615" s="51"/>
      <c r="G615" s="51" t="s">
        <v>1180</v>
      </c>
      <c r="H615" s="51" t="s">
        <v>3016</v>
      </c>
    </row>
    <row r="616" spans="1:8" x14ac:dyDescent="0.25">
      <c r="A616" s="51" t="s">
        <v>3017</v>
      </c>
      <c r="B616" s="51" t="s">
        <v>407</v>
      </c>
      <c r="C616" s="51" t="s">
        <v>3018</v>
      </c>
      <c r="D616" s="51">
        <v>3403</v>
      </c>
      <c r="E616" s="51" t="s">
        <v>914</v>
      </c>
      <c r="F616" s="51"/>
      <c r="G616" s="51" t="s">
        <v>3019</v>
      </c>
      <c r="H616" s="51"/>
    </row>
    <row r="617" spans="1:8" x14ac:dyDescent="0.25">
      <c r="A617" s="51" t="s">
        <v>3020</v>
      </c>
      <c r="B617" s="51" t="s">
        <v>407</v>
      </c>
      <c r="C617" s="51" t="s">
        <v>3021</v>
      </c>
      <c r="D617" s="51">
        <v>1288</v>
      </c>
      <c r="E617" s="51" t="s">
        <v>952</v>
      </c>
      <c r="F617" s="51"/>
      <c r="G617" s="51" t="s">
        <v>3022</v>
      </c>
      <c r="H617" s="51"/>
    </row>
    <row r="618" spans="1:8" ht="45" x14ac:dyDescent="0.25">
      <c r="A618" s="51" t="s">
        <v>3023</v>
      </c>
      <c r="B618" s="51" t="s">
        <v>407</v>
      </c>
      <c r="C618" s="51" t="s">
        <v>3024</v>
      </c>
      <c r="D618" s="51">
        <v>12345</v>
      </c>
      <c r="E618" s="51" t="s">
        <v>952</v>
      </c>
      <c r="F618" s="51" t="s">
        <v>1280</v>
      </c>
      <c r="G618" s="51" t="s">
        <v>3022</v>
      </c>
      <c r="H618" s="51" t="s">
        <v>3025</v>
      </c>
    </row>
    <row r="619" spans="1:8" x14ac:dyDescent="0.25">
      <c r="A619" s="51" t="s">
        <v>3026</v>
      </c>
      <c r="B619" s="51" t="s">
        <v>407</v>
      </c>
      <c r="C619" s="51" t="s">
        <v>3027</v>
      </c>
      <c r="D619" s="51">
        <v>1531</v>
      </c>
      <c r="E619" s="51" t="s">
        <v>914</v>
      </c>
      <c r="F619" s="51"/>
      <c r="G619" s="51" t="s">
        <v>1036</v>
      </c>
      <c r="H619" s="51" t="s">
        <v>1037</v>
      </c>
    </row>
    <row r="620" spans="1:8" ht="60" x14ac:dyDescent="0.25">
      <c r="A620" s="51" t="s">
        <v>3028</v>
      </c>
      <c r="B620" s="51" t="s">
        <v>407</v>
      </c>
      <c r="C620" s="51" t="s">
        <v>3029</v>
      </c>
      <c r="D620" s="51">
        <v>1975</v>
      </c>
      <c r="E620" s="51" t="s">
        <v>914</v>
      </c>
      <c r="F620" s="51"/>
      <c r="G620" s="51" t="s">
        <v>3030</v>
      </c>
      <c r="H620" s="51" t="s">
        <v>2562</v>
      </c>
    </row>
    <row r="621" spans="1:8" x14ac:dyDescent="0.25">
      <c r="A621" s="51" t="s">
        <v>3031</v>
      </c>
      <c r="B621" s="51" t="s">
        <v>407</v>
      </c>
      <c r="C621" s="51" t="s">
        <v>3032</v>
      </c>
      <c r="D621" s="51">
        <v>1190</v>
      </c>
      <c r="E621" s="51" t="s">
        <v>914</v>
      </c>
      <c r="F621" s="51"/>
      <c r="G621" s="51" t="s">
        <v>1036</v>
      </c>
      <c r="H621" s="51" t="s">
        <v>1037</v>
      </c>
    </row>
    <row r="622" spans="1:8" x14ac:dyDescent="0.25">
      <c r="A622" s="51" t="s">
        <v>3033</v>
      </c>
      <c r="B622" s="51" t="s">
        <v>407</v>
      </c>
      <c r="C622" s="51" t="s">
        <v>3034</v>
      </c>
      <c r="D622" s="51">
        <v>192</v>
      </c>
      <c r="E622" s="51" t="s">
        <v>914</v>
      </c>
      <c r="F622" s="51"/>
      <c r="G622" s="51" t="s">
        <v>3035</v>
      </c>
      <c r="H622" s="51"/>
    </row>
    <row r="623" spans="1:8" x14ac:dyDescent="0.25">
      <c r="A623" s="51" t="s">
        <v>3036</v>
      </c>
      <c r="B623" s="51" t="s">
        <v>407</v>
      </c>
      <c r="C623" s="51" t="s">
        <v>3037</v>
      </c>
      <c r="D623" s="51">
        <v>1586</v>
      </c>
      <c r="E623" s="51" t="s">
        <v>952</v>
      </c>
      <c r="F623" s="51"/>
      <c r="G623" s="51" t="s">
        <v>1947</v>
      </c>
      <c r="H623" s="51"/>
    </row>
    <row r="624" spans="1:8" ht="30" x14ac:dyDescent="0.25">
      <c r="A624" s="51" t="s">
        <v>3038</v>
      </c>
      <c r="B624" s="51" t="s">
        <v>407</v>
      </c>
      <c r="C624" s="51" t="s">
        <v>3039</v>
      </c>
      <c r="D624" s="51">
        <v>2032</v>
      </c>
      <c r="E624" s="51" t="s">
        <v>914</v>
      </c>
      <c r="F624" s="51" t="s">
        <v>1156</v>
      </c>
      <c r="G624" s="51" t="s">
        <v>1157</v>
      </c>
      <c r="H624" s="51" t="s">
        <v>1158</v>
      </c>
    </row>
    <row r="625" spans="1:8" ht="30" x14ac:dyDescent="0.25">
      <c r="A625" s="51" t="s">
        <v>3040</v>
      </c>
      <c r="B625" s="51" t="s">
        <v>407</v>
      </c>
      <c r="C625" s="51" t="s">
        <v>3041</v>
      </c>
      <c r="D625" s="51">
        <v>3546</v>
      </c>
      <c r="E625" s="51" t="s">
        <v>914</v>
      </c>
      <c r="F625" s="51"/>
      <c r="G625" s="51" t="s">
        <v>1180</v>
      </c>
      <c r="H625" s="51" t="s">
        <v>3042</v>
      </c>
    </row>
    <row r="626" spans="1:8" x14ac:dyDescent="0.25">
      <c r="A626" s="51" t="s">
        <v>3043</v>
      </c>
      <c r="B626" s="51" t="s">
        <v>407</v>
      </c>
      <c r="C626" s="51" t="s">
        <v>3044</v>
      </c>
      <c r="D626" s="51">
        <v>3112</v>
      </c>
      <c r="E626" s="51" t="s">
        <v>914</v>
      </c>
      <c r="F626" s="51" t="s">
        <v>3045</v>
      </c>
      <c r="G626" s="51" t="s">
        <v>3046</v>
      </c>
      <c r="H626" s="51" t="s">
        <v>3047</v>
      </c>
    </row>
    <row r="627" spans="1:8" x14ac:dyDescent="0.25">
      <c r="A627" s="51" t="s">
        <v>3048</v>
      </c>
      <c r="B627" s="51" t="s">
        <v>407</v>
      </c>
      <c r="C627" s="51" t="s">
        <v>3049</v>
      </c>
      <c r="D627" s="51">
        <v>408</v>
      </c>
      <c r="E627" s="51" t="s">
        <v>914</v>
      </c>
      <c r="F627" s="51"/>
      <c r="G627" s="51" t="s">
        <v>3050</v>
      </c>
      <c r="H627" s="51"/>
    </row>
    <row r="628" spans="1:8" x14ac:dyDescent="0.25">
      <c r="A628" s="51" t="s">
        <v>3051</v>
      </c>
      <c r="B628" s="51" t="s">
        <v>407</v>
      </c>
      <c r="C628" s="51" t="s">
        <v>3052</v>
      </c>
      <c r="D628" s="51">
        <v>3671</v>
      </c>
      <c r="E628" s="51" t="s">
        <v>914</v>
      </c>
      <c r="F628" s="51"/>
      <c r="G628" s="51" t="s">
        <v>3053</v>
      </c>
      <c r="H628" s="51"/>
    </row>
    <row r="629" spans="1:8" ht="45" x14ac:dyDescent="0.25">
      <c r="A629" s="51" t="s">
        <v>3054</v>
      </c>
      <c r="B629" s="51" t="s">
        <v>407</v>
      </c>
      <c r="C629" s="51" t="s">
        <v>3055</v>
      </c>
      <c r="D629" s="51">
        <v>3760</v>
      </c>
      <c r="E629" s="51" t="s">
        <v>914</v>
      </c>
      <c r="F629" s="51" t="s">
        <v>3056</v>
      </c>
      <c r="G629" s="51" t="s">
        <v>3057</v>
      </c>
      <c r="H629" s="51" t="s">
        <v>3058</v>
      </c>
    </row>
    <row r="630" spans="1:8" ht="45" x14ac:dyDescent="0.25">
      <c r="A630" s="51" t="s">
        <v>3059</v>
      </c>
      <c r="B630" s="51" t="s">
        <v>407</v>
      </c>
      <c r="C630" s="51" t="s">
        <v>3060</v>
      </c>
      <c r="D630" s="51">
        <v>2117</v>
      </c>
      <c r="E630" s="51" t="s">
        <v>914</v>
      </c>
      <c r="F630" s="51" t="s">
        <v>973</v>
      </c>
      <c r="G630" s="51" t="s">
        <v>3061</v>
      </c>
      <c r="H630" s="51" t="s">
        <v>3062</v>
      </c>
    </row>
    <row r="631" spans="1:8" ht="45" x14ac:dyDescent="0.25">
      <c r="A631" s="51" t="s">
        <v>3063</v>
      </c>
      <c r="B631" s="51" t="s">
        <v>407</v>
      </c>
      <c r="C631" s="51" t="s">
        <v>3064</v>
      </c>
      <c r="D631" s="51">
        <v>2596</v>
      </c>
      <c r="E631" s="51" t="s">
        <v>952</v>
      </c>
      <c r="F631" s="51" t="s">
        <v>1198</v>
      </c>
      <c r="G631" s="51" t="s">
        <v>3065</v>
      </c>
      <c r="H631" s="51" t="s">
        <v>3066</v>
      </c>
    </row>
    <row r="632" spans="1:8" ht="45" x14ac:dyDescent="0.25">
      <c r="A632" s="51" t="s">
        <v>3067</v>
      </c>
      <c r="B632" s="51" t="s">
        <v>407</v>
      </c>
      <c r="C632" s="51" t="s">
        <v>3068</v>
      </c>
      <c r="D632" s="51">
        <v>6031</v>
      </c>
      <c r="E632" s="51" t="s">
        <v>914</v>
      </c>
      <c r="F632" s="51" t="s">
        <v>1614</v>
      </c>
      <c r="G632" s="51" t="s">
        <v>3069</v>
      </c>
      <c r="H632" s="51" t="s">
        <v>3070</v>
      </c>
    </row>
    <row r="633" spans="1:8" ht="45" x14ac:dyDescent="0.25">
      <c r="A633" s="51" t="s">
        <v>3071</v>
      </c>
      <c r="B633" s="51" t="s">
        <v>407</v>
      </c>
      <c r="C633" s="51" t="s">
        <v>3072</v>
      </c>
      <c r="D633" s="51">
        <v>1635</v>
      </c>
      <c r="E633" s="51" t="s">
        <v>914</v>
      </c>
      <c r="F633" s="51" t="s">
        <v>3073</v>
      </c>
      <c r="G633" s="51" t="s">
        <v>2037</v>
      </c>
      <c r="H633" s="51" t="s">
        <v>3074</v>
      </c>
    </row>
    <row r="634" spans="1:8" x14ac:dyDescent="0.25">
      <c r="A634" s="51" t="s">
        <v>3075</v>
      </c>
      <c r="B634" s="51" t="s">
        <v>407</v>
      </c>
      <c r="C634" s="51" t="s">
        <v>3076</v>
      </c>
      <c r="D634" s="51">
        <v>802</v>
      </c>
      <c r="E634" s="51" t="s">
        <v>914</v>
      </c>
      <c r="F634" s="51"/>
      <c r="G634" s="51" t="s">
        <v>3077</v>
      </c>
      <c r="H634" s="51" t="s">
        <v>3078</v>
      </c>
    </row>
    <row r="635" spans="1:8" x14ac:dyDescent="0.25">
      <c r="A635" s="51" t="s">
        <v>3079</v>
      </c>
      <c r="B635" s="51" t="s">
        <v>407</v>
      </c>
      <c r="C635" s="51" t="s">
        <v>3080</v>
      </c>
      <c r="D635" s="51">
        <v>670</v>
      </c>
      <c r="E635" s="51" t="s">
        <v>914</v>
      </c>
      <c r="F635" s="51" t="s">
        <v>2953</v>
      </c>
      <c r="G635" s="51" t="s">
        <v>3081</v>
      </c>
      <c r="H635" s="51" t="s">
        <v>3082</v>
      </c>
    </row>
    <row r="636" spans="1:8" x14ac:dyDescent="0.25">
      <c r="A636" s="51" t="s">
        <v>3083</v>
      </c>
      <c r="B636" s="51" t="s">
        <v>407</v>
      </c>
      <c r="C636" s="51" t="s">
        <v>3084</v>
      </c>
      <c r="D636" s="51">
        <v>892</v>
      </c>
      <c r="E636" s="51" t="s">
        <v>914</v>
      </c>
      <c r="F636" s="51"/>
      <c r="G636" s="51" t="s">
        <v>3077</v>
      </c>
      <c r="H636" s="51" t="s">
        <v>3078</v>
      </c>
    </row>
    <row r="637" spans="1:8" x14ac:dyDescent="0.25">
      <c r="A637" s="51" t="s">
        <v>3085</v>
      </c>
      <c r="B637" s="51" t="s">
        <v>407</v>
      </c>
      <c r="C637" s="51" t="s">
        <v>3086</v>
      </c>
      <c r="D637" s="51">
        <v>4401</v>
      </c>
      <c r="E637" s="51" t="s">
        <v>914</v>
      </c>
      <c r="F637" s="51"/>
      <c r="G637" s="51" t="s">
        <v>3087</v>
      </c>
      <c r="H637" s="51"/>
    </row>
    <row r="638" spans="1:8" ht="180" x14ac:dyDescent="0.25">
      <c r="A638" s="51" t="s">
        <v>3088</v>
      </c>
      <c r="B638" s="51" t="s">
        <v>407</v>
      </c>
      <c r="C638" s="51" t="s">
        <v>3089</v>
      </c>
      <c r="D638" s="51">
        <v>4135</v>
      </c>
      <c r="E638" s="51" t="s">
        <v>914</v>
      </c>
      <c r="F638" s="51" t="s">
        <v>3090</v>
      </c>
      <c r="G638" s="51" t="s">
        <v>3091</v>
      </c>
      <c r="H638" s="51" t="s">
        <v>3092</v>
      </c>
    </row>
    <row r="639" spans="1:8" ht="105" x14ac:dyDescent="0.25">
      <c r="A639" s="51" t="s">
        <v>3093</v>
      </c>
      <c r="B639" s="51" t="s">
        <v>407</v>
      </c>
      <c r="C639" s="51" t="s">
        <v>3094</v>
      </c>
      <c r="D639" s="51">
        <v>15520</v>
      </c>
      <c r="E639" s="51" t="s">
        <v>914</v>
      </c>
      <c r="F639" s="51" t="s">
        <v>3095</v>
      </c>
      <c r="G639" s="51" t="s">
        <v>2103</v>
      </c>
      <c r="H639" s="51" t="s">
        <v>3096</v>
      </c>
    </row>
    <row r="640" spans="1:8" ht="30" x14ac:dyDescent="0.25">
      <c r="A640" s="51" t="s">
        <v>3097</v>
      </c>
      <c r="B640" s="51" t="s">
        <v>407</v>
      </c>
      <c r="C640" s="51" t="s">
        <v>3098</v>
      </c>
      <c r="D640" s="51">
        <v>470</v>
      </c>
      <c r="E640" s="51" t="s">
        <v>914</v>
      </c>
      <c r="F640" s="51" t="s">
        <v>991</v>
      </c>
      <c r="G640" s="51" t="s">
        <v>3099</v>
      </c>
      <c r="H640" s="51" t="s">
        <v>3100</v>
      </c>
    </row>
    <row r="641" spans="1:8" ht="30" x14ac:dyDescent="0.25">
      <c r="A641" s="51" t="s">
        <v>3101</v>
      </c>
      <c r="B641" s="51" t="s">
        <v>407</v>
      </c>
      <c r="C641" s="51" t="s">
        <v>3102</v>
      </c>
      <c r="D641" s="51">
        <v>2651</v>
      </c>
      <c r="E641" s="51" t="s">
        <v>914</v>
      </c>
      <c r="F641" s="51" t="s">
        <v>3103</v>
      </c>
      <c r="G641" s="51" t="s">
        <v>3104</v>
      </c>
      <c r="H641" s="51" t="s">
        <v>3105</v>
      </c>
    </row>
    <row r="642" spans="1:8" ht="75" x14ac:dyDescent="0.25">
      <c r="A642" s="51" t="s">
        <v>3106</v>
      </c>
      <c r="B642" s="51" t="s">
        <v>407</v>
      </c>
      <c r="C642" s="51" t="s">
        <v>3107</v>
      </c>
      <c r="D642" s="51">
        <v>3228</v>
      </c>
      <c r="E642" s="51" t="s">
        <v>914</v>
      </c>
      <c r="F642" s="51" t="s">
        <v>3108</v>
      </c>
      <c r="G642" s="51" t="s">
        <v>3109</v>
      </c>
      <c r="H642" s="51" t="s">
        <v>3110</v>
      </c>
    </row>
    <row r="643" spans="1:8" x14ac:dyDescent="0.25">
      <c r="A643" s="51" t="s">
        <v>3111</v>
      </c>
      <c r="B643" s="51" t="s">
        <v>407</v>
      </c>
      <c r="C643" s="51" t="s">
        <v>3112</v>
      </c>
      <c r="D643" s="51">
        <v>960</v>
      </c>
      <c r="E643" s="51" t="s">
        <v>952</v>
      </c>
      <c r="F643" s="51"/>
      <c r="G643" s="51" t="s">
        <v>2504</v>
      </c>
      <c r="H643" s="51" t="s">
        <v>3113</v>
      </c>
    </row>
    <row r="644" spans="1:8" x14ac:dyDescent="0.25">
      <c r="A644" s="51" t="s">
        <v>3114</v>
      </c>
      <c r="B644" s="51" t="s">
        <v>407</v>
      </c>
      <c r="C644" s="51" t="s">
        <v>3115</v>
      </c>
      <c r="D644" s="51">
        <v>786</v>
      </c>
      <c r="E644" s="51" t="s">
        <v>1054</v>
      </c>
      <c r="F644" s="51"/>
      <c r="G644" s="51" t="s">
        <v>1055</v>
      </c>
      <c r="H644" s="51" t="s">
        <v>3116</v>
      </c>
    </row>
    <row r="645" spans="1:8" ht="60" x14ac:dyDescent="0.25">
      <c r="A645" s="51" t="s">
        <v>3117</v>
      </c>
      <c r="B645" s="51" t="s">
        <v>407</v>
      </c>
      <c r="C645" s="51" t="s">
        <v>3118</v>
      </c>
      <c r="D645" s="51">
        <v>5013</v>
      </c>
      <c r="E645" s="51" t="s">
        <v>914</v>
      </c>
      <c r="F645" s="51" t="s">
        <v>3119</v>
      </c>
      <c r="G645" s="51" t="s">
        <v>3120</v>
      </c>
      <c r="H645" s="51" t="s">
        <v>3121</v>
      </c>
    </row>
    <row r="646" spans="1:8" x14ac:dyDescent="0.25">
      <c r="A646" s="33"/>
      <c r="B646" s="33"/>
      <c r="C646" s="33"/>
      <c r="D646" s="33"/>
      <c r="E646" s="33"/>
      <c r="F646" s="33"/>
      <c r="G646" s="33"/>
      <c r="H646" s="33"/>
    </row>
    <row r="647" spans="1:8" x14ac:dyDescent="0.25">
      <c r="A647" s="49" t="s">
        <v>844</v>
      </c>
      <c r="B647" s="33"/>
      <c r="C647" s="33"/>
      <c r="D647" s="33"/>
      <c r="E647" s="33"/>
      <c r="F647" s="33"/>
      <c r="G647" s="33"/>
      <c r="H647" s="33"/>
    </row>
    <row r="648" spans="1:8" ht="45" x14ac:dyDescent="0.25">
      <c r="A648" s="51" t="s">
        <v>3122</v>
      </c>
      <c r="B648" s="51" t="s">
        <v>407</v>
      </c>
      <c r="C648" s="51" t="s">
        <v>3123</v>
      </c>
      <c r="D648" s="51">
        <v>3166</v>
      </c>
      <c r="E648" s="51" t="s">
        <v>914</v>
      </c>
      <c r="F648" s="33"/>
      <c r="G648" s="51" t="s">
        <v>3124</v>
      </c>
      <c r="H648" s="51" t="s">
        <v>3125</v>
      </c>
    </row>
    <row r="649" spans="1:8" ht="30" x14ac:dyDescent="0.25">
      <c r="A649" s="51" t="s">
        <v>3126</v>
      </c>
      <c r="B649" s="51" t="s">
        <v>407</v>
      </c>
      <c r="C649" s="51" t="s">
        <v>3127</v>
      </c>
      <c r="D649" s="51">
        <v>3532</v>
      </c>
      <c r="E649" s="51" t="s">
        <v>914</v>
      </c>
      <c r="F649" s="33"/>
      <c r="G649" s="51" t="s">
        <v>1013</v>
      </c>
      <c r="H649" s="51" t="s">
        <v>3128</v>
      </c>
    </row>
    <row r="650" spans="1:8" x14ac:dyDescent="0.25">
      <c r="A650" s="51" t="s">
        <v>3129</v>
      </c>
      <c r="B650" s="51" t="s">
        <v>407</v>
      </c>
      <c r="C650" s="51" t="s">
        <v>3130</v>
      </c>
      <c r="D650" s="51">
        <v>719</v>
      </c>
      <c r="E650" s="51" t="s">
        <v>914</v>
      </c>
      <c r="F650" s="33"/>
      <c r="G650" s="51" t="s">
        <v>3131</v>
      </c>
      <c r="H650" s="51" t="s">
        <v>3132</v>
      </c>
    </row>
    <row r="651" spans="1:8" ht="75" x14ac:dyDescent="0.25">
      <c r="A651" s="51" t="s">
        <v>3133</v>
      </c>
      <c r="B651" s="51" t="s">
        <v>407</v>
      </c>
      <c r="C651" s="51" t="s">
        <v>3134</v>
      </c>
      <c r="D651" s="51">
        <v>10492</v>
      </c>
      <c r="E651" s="51" t="s">
        <v>914</v>
      </c>
      <c r="F651" s="51" t="s">
        <v>2643</v>
      </c>
      <c r="G651" s="51" t="s">
        <v>3135</v>
      </c>
      <c r="H651" s="51" t="s">
        <v>3136</v>
      </c>
    </row>
    <row r="652" spans="1:8" ht="105" x14ac:dyDescent="0.25">
      <c r="A652" s="51" t="s">
        <v>3137</v>
      </c>
      <c r="B652" s="51" t="s">
        <v>407</v>
      </c>
      <c r="C652" s="51" t="s">
        <v>3138</v>
      </c>
      <c r="D652" s="51">
        <v>5632</v>
      </c>
      <c r="E652" s="51" t="s">
        <v>914</v>
      </c>
      <c r="F652" s="51" t="s">
        <v>3139</v>
      </c>
      <c r="G652" s="51" t="s">
        <v>3140</v>
      </c>
      <c r="H652" s="51" t="s">
        <v>3141</v>
      </c>
    </row>
    <row r="653" spans="1:8" x14ac:dyDescent="0.25">
      <c r="A653" s="51" t="s">
        <v>3142</v>
      </c>
      <c r="B653" s="51" t="s">
        <v>407</v>
      </c>
      <c r="C653" s="51" t="s">
        <v>3143</v>
      </c>
      <c r="D653" s="51">
        <v>234</v>
      </c>
      <c r="E653" s="51" t="s">
        <v>914</v>
      </c>
      <c r="F653" s="33"/>
      <c r="G653" s="51" t="s">
        <v>3144</v>
      </c>
      <c r="H653" s="33"/>
    </row>
    <row r="654" spans="1:8" x14ac:dyDescent="0.25">
      <c r="A654" s="51" t="s">
        <v>3145</v>
      </c>
      <c r="B654" s="51" t="s">
        <v>407</v>
      </c>
      <c r="C654" s="51" t="s">
        <v>3146</v>
      </c>
      <c r="D654" s="51">
        <v>231</v>
      </c>
      <c r="E654" s="51" t="s">
        <v>914</v>
      </c>
      <c r="F654" s="33"/>
      <c r="G654" s="51" t="s">
        <v>2877</v>
      </c>
      <c r="H654" s="33"/>
    </row>
    <row r="655" spans="1:8" ht="30" x14ac:dyDescent="0.25">
      <c r="A655" s="51" t="s">
        <v>3147</v>
      </c>
      <c r="B655" s="51" t="s">
        <v>407</v>
      </c>
      <c r="C655" s="51" t="s">
        <v>3148</v>
      </c>
      <c r="D655" s="51">
        <v>3977</v>
      </c>
      <c r="E655" s="51" t="s">
        <v>914</v>
      </c>
      <c r="F655" s="51" t="s">
        <v>991</v>
      </c>
      <c r="G655" s="51" t="s">
        <v>1852</v>
      </c>
      <c r="H655" s="51" t="s">
        <v>1723</v>
      </c>
    </row>
    <row r="656" spans="1:8" ht="135" x14ac:dyDescent="0.25">
      <c r="A656" s="51" t="s">
        <v>3149</v>
      </c>
      <c r="B656" s="51" t="s">
        <v>407</v>
      </c>
      <c r="C656" s="51" t="s">
        <v>3150</v>
      </c>
      <c r="D656" s="51">
        <v>5191</v>
      </c>
      <c r="E656" s="51" t="s">
        <v>914</v>
      </c>
      <c r="F656" s="51" t="s">
        <v>3151</v>
      </c>
      <c r="G656" s="51" t="s">
        <v>3152</v>
      </c>
      <c r="H656" s="51" t="s">
        <v>3153</v>
      </c>
    </row>
    <row r="657" spans="1:8" ht="45" x14ac:dyDescent="0.25">
      <c r="A657" s="51" t="s">
        <v>3154</v>
      </c>
      <c r="B657" s="51" t="s">
        <v>407</v>
      </c>
      <c r="C657" s="51" t="s">
        <v>3155</v>
      </c>
      <c r="D657" s="51">
        <v>4031</v>
      </c>
      <c r="E657" s="51" t="s">
        <v>914</v>
      </c>
      <c r="F657" s="51" t="s">
        <v>3156</v>
      </c>
      <c r="G657" s="51" t="s">
        <v>3157</v>
      </c>
      <c r="H657" s="51" t="s">
        <v>3158</v>
      </c>
    </row>
    <row r="658" spans="1:8" ht="30" x14ac:dyDescent="0.25">
      <c r="A658" s="51" t="s">
        <v>3159</v>
      </c>
      <c r="B658" s="51" t="s">
        <v>407</v>
      </c>
      <c r="C658" s="51" t="s">
        <v>3160</v>
      </c>
      <c r="D658" s="51">
        <v>1386</v>
      </c>
      <c r="E658" s="51" t="s">
        <v>914</v>
      </c>
      <c r="F658" s="51" t="s">
        <v>991</v>
      </c>
      <c r="G658" s="51" t="s">
        <v>1852</v>
      </c>
      <c r="H658" s="51" t="s">
        <v>1723</v>
      </c>
    </row>
    <row r="659" spans="1:8" ht="90" x14ac:dyDescent="0.25">
      <c r="A659" s="51" t="s">
        <v>3161</v>
      </c>
      <c r="B659" s="51" t="s">
        <v>407</v>
      </c>
      <c r="C659" s="51" t="s">
        <v>3162</v>
      </c>
      <c r="D659" s="51">
        <v>5440</v>
      </c>
      <c r="E659" s="51" t="s">
        <v>914</v>
      </c>
      <c r="F659" s="51" t="s">
        <v>3163</v>
      </c>
      <c r="G659" s="51" t="s">
        <v>3164</v>
      </c>
      <c r="H659" s="51" t="s">
        <v>3165</v>
      </c>
    </row>
    <row r="660" spans="1:8" ht="45" x14ac:dyDescent="0.25">
      <c r="A660" s="51" t="s">
        <v>3166</v>
      </c>
      <c r="B660" s="51" t="s">
        <v>407</v>
      </c>
      <c r="C660" s="51" t="s">
        <v>3167</v>
      </c>
      <c r="D660" s="51">
        <v>1676</v>
      </c>
      <c r="E660" s="51" t="s">
        <v>914</v>
      </c>
      <c r="F660" s="51" t="s">
        <v>1570</v>
      </c>
      <c r="G660" s="51" t="s">
        <v>3168</v>
      </c>
      <c r="H660" s="51" t="s">
        <v>3169</v>
      </c>
    </row>
    <row r="661" spans="1:8" x14ac:dyDescent="0.25">
      <c r="A661" s="51" t="s">
        <v>3170</v>
      </c>
      <c r="B661" s="51" t="s">
        <v>407</v>
      </c>
      <c r="C661" s="51" t="s">
        <v>3171</v>
      </c>
      <c r="D661" s="51">
        <v>1766</v>
      </c>
      <c r="E661" s="51" t="s">
        <v>914</v>
      </c>
      <c r="F661" s="33"/>
      <c r="G661" s="51" t="s">
        <v>3172</v>
      </c>
      <c r="H661" s="51" t="s">
        <v>3173</v>
      </c>
    </row>
    <row r="662" spans="1:8" ht="120" x14ac:dyDescent="0.25">
      <c r="A662" s="51" t="s">
        <v>3174</v>
      </c>
      <c r="B662" s="51" t="s">
        <v>407</v>
      </c>
      <c r="C662" s="51" t="s">
        <v>3175</v>
      </c>
      <c r="D662" s="51">
        <v>3360</v>
      </c>
      <c r="E662" s="51" t="s">
        <v>914</v>
      </c>
      <c r="F662" s="51" t="s">
        <v>3176</v>
      </c>
      <c r="G662" s="51" t="s">
        <v>3177</v>
      </c>
      <c r="H662" s="51" t="s">
        <v>3178</v>
      </c>
    </row>
    <row r="663" spans="1:8" x14ac:dyDescent="0.25">
      <c r="A663" s="51" t="s">
        <v>3179</v>
      </c>
      <c r="B663" s="51" t="s">
        <v>407</v>
      </c>
      <c r="C663" s="51" t="s">
        <v>3180</v>
      </c>
      <c r="D663" s="51">
        <v>285</v>
      </c>
      <c r="E663" s="51" t="s">
        <v>952</v>
      </c>
      <c r="F663" s="51"/>
      <c r="G663" s="51" t="s">
        <v>3181</v>
      </c>
      <c r="H663" s="51"/>
    </row>
    <row r="664" spans="1:8" x14ac:dyDescent="0.25">
      <c r="A664" s="51" t="s">
        <v>3182</v>
      </c>
      <c r="B664" s="51" t="s">
        <v>407</v>
      </c>
      <c r="C664" s="51" t="s">
        <v>3183</v>
      </c>
      <c r="D664" s="51">
        <v>480</v>
      </c>
      <c r="E664" s="51" t="s">
        <v>914</v>
      </c>
      <c r="F664" s="51"/>
      <c r="G664" s="51" t="s">
        <v>3184</v>
      </c>
      <c r="H664" s="51"/>
    </row>
    <row r="665" spans="1:8" ht="90" x14ac:dyDescent="0.25">
      <c r="A665" s="51" t="s">
        <v>3185</v>
      </c>
      <c r="B665" s="51" t="s">
        <v>407</v>
      </c>
      <c r="C665" s="51" t="s">
        <v>3186</v>
      </c>
      <c r="D665" s="51">
        <v>4235</v>
      </c>
      <c r="E665" s="51" t="s">
        <v>914</v>
      </c>
      <c r="F665" s="51" t="s">
        <v>2424</v>
      </c>
      <c r="G665" s="51" t="s">
        <v>3000</v>
      </c>
      <c r="H665" s="51" t="s">
        <v>3187</v>
      </c>
    </row>
    <row r="666" spans="1:8" ht="30" x14ac:dyDescent="0.25">
      <c r="A666" s="51" t="s">
        <v>3188</v>
      </c>
      <c r="B666" s="51" t="s">
        <v>407</v>
      </c>
      <c r="C666" s="51" t="s">
        <v>3189</v>
      </c>
      <c r="D666" s="51">
        <v>1508</v>
      </c>
      <c r="E666" s="51" t="s">
        <v>914</v>
      </c>
      <c r="F666" s="51" t="s">
        <v>991</v>
      </c>
      <c r="G666" s="51" t="s">
        <v>3099</v>
      </c>
      <c r="H666" s="51" t="s">
        <v>3190</v>
      </c>
    </row>
    <row r="667" spans="1:8" ht="30" x14ac:dyDescent="0.25">
      <c r="A667" s="51" t="s">
        <v>3191</v>
      </c>
      <c r="B667" s="51" t="s">
        <v>407</v>
      </c>
      <c r="C667" s="51" t="s">
        <v>3192</v>
      </c>
      <c r="D667" s="51">
        <v>4893</v>
      </c>
      <c r="E667" s="51" t="s">
        <v>914</v>
      </c>
      <c r="F667" s="51"/>
      <c r="G667" s="51" t="s">
        <v>3193</v>
      </c>
      <c r="H667" s="51" t="s">
        <v>3194</v>
      </c>
    </row>
    <row r="668" spans="1:8" ht="30" x14ac:dyDescent="0.25">
      <c r="A668" s="51" t="s">
        <v>3195</v>
      </c>
      <c r="B668" s="51" t="s">
        <v>407</v>
      </c>
      <c r="C668" s="51" t="s">
        <v>3196</v>
      </c>
      <c r="D668" s="51">
        <v>3752</v>
      </c>
      <c r="E668" s="51" t="s">
        <v>914</v>
      </c>
      <c r="F668" s="51"/>
      <c r="G668" s="51" t="s">
        <v>3197</v>
      </c>
      <c r="H668" s="51" t="s">
        <v>3198</v>
      </c>
    </row>
    <row r="669" spans="1:8" ht="30" x14ac:dyDescent="0.25">
      <c r="A669" s="51" t="s">
        <v>3199</v>
      </c>
      <c r="B669" s="51" t="s">
        <v>407</v>
      </c>
      <c r="C669" s="51" t="s">
        <v>3200</v>
      </c>
      <c r="D669" s="51">
        <v>1500</v>
      </c>
      <c r="E669" s="51" t="s">
        <v>914</v>
      </c>
      <c r="F669" s="51" t="s">
        <v>1654</v>
      </c>
      <c r="G669" s="51" t="s">
        <v>3201</v>
      </c>
      <c r="H669" s="51" t="s">
        <v>3202</v>
      </c>
    </row>
    <row r="670" spans="1:8" ht="30" x14ac:dyDescent="0.25">
      <c r="A670" s="51" t="s">
        <v>3203</v>
      </c>
      <c r="B670" s="51" t="s">
        <v>407</v>
      </c>
      <c r="C670" s="51" t="s">
        <v>3204</v>
      </c>
      <c r="D670" s="51">
        <v>1611</v>
      </c>
      <c r="E670" s="51" t="s">
        <v>914</v>
      </c>
      <c r="F670" s="51" t="s">
        <v>1654</v>
      </c>
      <c r="G670" s="51" t="s">
        <v>3201</v>
      </c>
      <c r="H670" s="51" t="s">
        <v>3202</v>
      </c>
    </row>
    <row r="671" spans="1:8" x14ac:dyDescent="0.25">
      <c r="A671" s="51" t="s">
        <v>3205</v>
      </c>
      <c r="B671" s="51" t="s">
        <v>407</v>
      </c>
      <c r="C671" s="51" t="s">
        <v>3206</v>
      </c>
      <c r="D671" s="51">
        <v>240</v>
      </c>
      <c r="E671" s="51" t="s">
        <v>914</v>
      </c>
      <c r="F671" s="51"/>
      <c r="G671" s="51" t="s">
        <v>3207</v>
      </c>
      <c r="H671" s="51"/>
    </row>
    <row r="672" spans="1:8" ht="30" x14ac:dyDescent="0.25">
      <c r="A672" s="51" t="s">
        <v>3208</v>
      </c>
      <c r="B672" s="51" t="s">
        <v>407</v>
      </c>
      <c r="C672" s="51" t="s">
        <v>3209</v>
      </c>
      <c r="D672" s="51">
        <v>2150</v>
      </c>
      <c r="E672" s="51" t="s">
        <v>914</v>
      </c>
      <c r="F672" s="51" t="s">
        <v>1654</v>
      </c>
      <c r="G672" s="51" t="s">
        <v>3201</v>
      </c>
      <c r="H672" s="51" t="s">
        <v>3202</v>
      </c>
    </row>
    <row r="673" spans="1:8" x14ac:dyDescent="0.25">
      <c r="A673" s="51" t="s">
        <v>3210</v>
      </c>
      <c r="B673" s="51" t="s">
        <v>407</v>
      </c>
      <c r="C673" s="51" t="s">
        <v>3211</v>
      </c>
      <c r="D673" s="51">
        <v>643</v>
      </c>
      <c r="E673" s="51" t="s">
        <v>914</v>
      </c>
      <c r="F673" s="51"/>
      <c r="G673" s="51" t="s">
        <v>3212</v>
      </c>
      <c r="H673" s="51"/>
    </row>
    <row r="674" spans="1:8" ht="60" x14ac:dyDescent="0.25">
      <c r="A674" s="51" t="s">
        <v>3213</v>
      </c>
      <c r="B674" s="51" t="s">
        <v>407</v>
      </c>
      <c r="C674" s="51" t="s">
        <v>3214</v>
      </c>
      <c r="D674" s="51">
        <v>912</v>
      </c>
      <c r="E674" s="51" t="s">
        <v>914</v>
      </c>
      <c r="F674" s="51" t="s">
        <v>3215</v>
      </c>
      <c r="G674" s="51" t="s">
        <v>3216</v>
      </c>
      <c r="H674" s="51" t="s">
        <v>3217</v>
      </c>
    </row>
    <row r="675" spans="1:8" ht="30" x14ac:dyDescent="0.25">
      <c r="A675" s="51" t="s">
        <v>3218</v>
      </c>
      <c r="B675" s="51" t="s">
        <v>407</v>
      </c>
      <c r="C675" s="51" t="s">
        <v>3219</v>
      </c>
      <c r="D675" s="51">
        <v>1427</v>
      </c>
      <c r="E675" s="51" t="s">
        <v>914</v>
      </c>
      <c r="F675" s="51" t="s">
        <v>3220</v>
      </c>
      <c r="G675" s="51" t="s">
        <v>3221</v>
      </c>
      <c r="H675" s="51" t="s">
        <v>3222</v>
      </c>
    </row>
    <row r="676" spans="1:8" ht="90" x14ac:dyDescent="0.25">
      <c r="A676" s="51" t="s">
        <v>3223</v>
      </c>
      <c r="B676" s="51" t="s">
        <v>407</v>
      </c>
      <c r="C676" s="51" t="s">
        <v>3224</v>
      </c>
      <c r="D676" s="51">
        <v>3669</v>
      </c>
      <c r="E676" s="51" t="s">
        <v>914</v>
      </c>
      <c r="F676" s="51" t="s">
        <v>3225</v>
      </c>
      <c r="G676" s="51" t="s">
        <v>3226</v>
      </c>
      <c r="H676" s="51" t="s">
        <v>3227</v>
      </c>
    </row>
    <row r="677" spans="1:8" ht="90" x14ac:dyDescent="0.25">
      <c r="A677" s="51" t="s">
        <v>3228</v>
      </c>
      <c r="B677" s="51" t="s">
        <v>407</v>
      </c>
      <c r="C677" s="51" t="s">
        <v>3229</v>
      </c>
      <c r="D677" s="51">
        <v>2371</v>
      </c>
      <c r="E677" s="51" t="s">
        <v>914</v>
      </c>
      <c r="F677" s="51" t="s">
        <v>3230</v>
      </c>
      <c r="G677" s="51" t="s">
        <v>3231</v>
      </c>
      <c r="H677" s="51" t="s">
        <v>3232</v>
      </c>
    </row>
    <row r="678" spans="1:8" ht="45" x14ac:dyDescent="0.25">
      <c r="A678" s="51" t="s">
        <v>3233</v>
      </c>
      <c r="B678" s="51" t="s">
        <v>407</v>
      </c>
      <c r="C678" s="51" t="s">
        <v>3234</v>
      </c>
      <c r="D678" s="51">
        <v>1074</v>
      </c>
      <c r="E678" s="51" t="s">
        <v>914</v>
      </c>
      <c r="F678" s="51" t="s">
        <v>3235</v>
      </c>
      <c r="G678" s="51" t="s">
        <v>3236</v>
      </c>
      <c r="H678" s="51" t="s">
        <v>3237</v>
      </c>
    </row>
    <row r="679" spans="1:8" ht="60" x14ac:dyDescent="0.25">
      <c r="A679" s="51" t="s">
        <v>3238</v>
      </c>
      <c r="B679" s="51" t="s">
        <v>407</v>
      </c>
      <c r="C679" s="51" t="s">
        <v>3239</v>
      </c>
      <c r="D679" s="51">
        <v>7698</v>
      </c>
      <c r="E679" s="51" t="s">
        <v>914</v>
      </c>
      <c r="F679" s="51" t="s">
        <v>1280</v>
      </c>
      <c r="G679" s="51" t="s">
        <v>3240</v>
      </c>
      <c r="H679" s="51" t="s">
        <v>3241</v>
      </c>
    </row>
    <row r="680" spans="1:8" ht="45" x14ac:dyDescent="0.25">
      <c r="A680" s="51" t="s">
        <v>3242</v>
      </c>
      <c r="B680" s="51" t="s">
        <v>407</v>
      </c>
      <c r="C680" s="51" t="s">
        <v>3243</v>
      </c>
      <c r="D680" s="51">
        <v>1625</v>
      </c>
      <c r="E680" s="51" t="s">
        <v>914</v>
      </c>
      <c r="F680" s="51" t="s">
        <v>1953</v>
      </c>
      <c r="G680" s="51" t="s">
        <v>3244</v>
      </c>
      <c r="H680" s="51" t="s">
        <v>3245</v>
      </c>
    </row>
    <row r="681" spans="1:8" x14ac:dyDescent="0.25">
      <c r="A681" s="51" t="s">
        <v>3246</v>
      </c>
      <c r="B681" s="51" t="s">
        <v>407</v>
      </c>
      <c r="C681" s="51" t="s">
        <v>3247</v>
      </c>
      <c r="D681" s="51">
        <v>1947</v>
      </c>
      <c r="E681" s="51" t="s">
        <v>914</v>
      </c>
      <c r="F681" s="51"/>
      <c r="G681" s="51" t="s">
        <v>1006</v>
      </c>
      <c r="H681" s="51" t="s">
        <v>3248</v>
      </c>
    </row>
    <row r="682" spans="1:8" ht="90" x14ac:dyDescent="0.25">
      <c r="A682" s="51" t="s">
        <v>3249</v>
      </c>
      <c r="B682" s="51" t="s">
        <v>407</v>
      </c>
      <c r="C682" s="51" t="s">
        <v>3250</v>
      </c>
      <c r="D682" s="51">
        <v>4175</v>
      </c>
      <c r="E682" s="51" t="s">
        <v>914</v>
      </c>
      <c r="F682" s="51" t="s">
        <v>1331</v>
      </c>
      <c r="G682" s="51" t="s">
        <v>3251</v>
      </c>
      <c r="H682" s="51" t="s">
        <v>3252</v>
      </c>
    </row>
    <row r="683" spans="1:8" ht="30" x14ac:dyDescent="0.25">
      <c r="A683" s="51" t="s">
        <v>3253</v>
      </c>
      <c r="B683" s="51" t="s">
        <v>407</v>
      </c>
      <c r="C683" s="51" t="s">
        <v>3254</v>
      </c>
      <c r="D683" s="51">
        <v>2082</v>
      </c>
      <c r="E683" s="51" t="s">
        <v>914</v>
      </c>
      <c r="F683" s="51" t="s">
        <v>1146</v>
      </c>
      <c r="G683" s="51" t="s">
        <v>3255</v>
      </c>
      <c r="H683" s="51" t="s">
        <v>1148</v>
      </c>
    </row>
    <row r="684" spans="1:8" x14ac:dyDescent="0.25">
      <c r="A684" s="51" t="s">
        <v>3256</v>
      </c>
      <c r="B684" s="51" t="s">
        <v>407</v>
      </c>
      <c r="C684" s="51" t="s">
        <v>3257</v>
      </c>
      <c r="D684" s="51">
        <v>5747</v>
      </c>
      <c r="E684" s="51" t="s">
        <v>914</v>
      </c>
      <c r="F684" s="51"/>
      <c r="G684" s="51" t="s">
        <v>3258</v>
      </c>
      <c r="H684" s="51"/>
    </row>
    <row r="685" spans="1:8" ht="30" x14ac:dyDescent="0.25">
      <c r="A685" s="51" t="s">
        <v>3259</v>
      </c>
      <c r="B685" s="51" t="s">
        <v>407</v>
      </c>
      <c r="C685" s="51" t="s">
        <v>3260</v>
      </c>
      <c r="D685" s="51">
        <v>5146</v>
      </c>
      <c r="E685" s="51" t="s">
        <v>1054</v>
      </c>
      <c r="F685" s="51"/>
      <c r="G685" s="51" t="s">
        <v>2582</v>
      </c>
      <c r="H685" s="51"/>
    </row>
    <row r="686" spans="1:8" x14ac:dyDescent="0.25">
      <c r="A686" s="51" t="s">
        <v>3261</v>
      </c>
      <c r="B686" s="51" t="s">
        <v>407</v>
      </c>
      <c r="C686" s="51" t="s">
        <v>3262</v>
      </c>
      <c r="D686" s="51">
        <v>904</v>
      </c>
      <c r="E686" s="51" t="s">
        <v>914</v>
      </c>
      <c r="F686" s="51"/>
      <c r="G686" s="51" t="s">
        <v>3263</v>
      </c>
      <c r="H686" s="51"/>
    </row>
    <row r="687" spans="1:8" x14ac:dyDescent="0.25">
      <c r="A687" s="51" t="s">
        <v>3264</v>
      </c>
      <c r="B687" s="51" t="s">
        <v>407</v>
      </c>
      <c r="C687" s="51" t="s">
        <v>3265</v>
      </c>
      <c r="D687" s="51">
        <v>742</v>
      </c>
      <c r="E687" s="51" t="s">
        <v>914</v>
      </c>
      <c r="F687" s="51"/>
      <c r="G687" s="51" t="s">
        <v>3266</v>
      </c>
      <c r="H687" s="51"/>
    </row>
    <row r="688" spans="1:8" ht="120" x14ac:dyDescent="0.25">
      <c r="A688" s="51" t="s">
        <v>3267</v>
      </c>
      <c r="B688" s="51" t="s">
        <v>407</v>
      </c>
      <c r="C688" s="51" t="s">
        <v>3268</v>
      </c>
      <c r="D688" s="51">
        <v>4728</v>
      </c>
      <c r="E688" s="51" t="s">
        <v>914</v>
      </c>
      <c r="F688" s="51" t="s">
        <v>3269</v>
      </c>
      <c r="G688" s="51" t="s">
        <v>3270</v>
      </c>
      <c r="H688" s="51" t="s">
        <v>3271</v>
      </c>
    </row>
    <row r="689" spans="1:8" ht="30" x14ac:dyDescent="0.25">
      <c r="A689" s="51" t="s">
        <v>3272</v>
      </c>
      <c r="B689" s="51" t="s">
        <v>407</v>
      </c>
      <c r="C689" s="51" t="s">
        <v>3273</v>
      </c>
      <c r="D689" s="51">
        <v>5452</v>
      </c>
      <c r="E689" s="51" t="s">
        <v>952</v>
      </c>
      <c r="F689" s="51" t="s">
        <v>1280</v>
      </c>
      <c r="G689" s="51" t="s">
        <v>3274</v>
      </c>
      <c r="H689" s="51" t="s">
        <v>3275</v>
      </c>
    </row>
    <row r="690" spans="1:8" x14ac:dyDescent="0.25">
      <c r="A690" s="51" t="s">
        <v>3276</v>
      </c>
      <c r="B690" s="51" t="s">
        <v>407</v>
      </c>
      <c r="C690" s="51" t="s">
        <v>3277</v>
      </c>
      <c r="D690" s="51">
        <v>2085</v>
      </c>
      <c r="E690" s="51" t="s">
        <v>914</v>
      </c>
      <c r="F690" s="51"/>
      <c r="G690" s="51" t="s">
        <v>3278</v>
      </c>
      <c r="H690" s="51" t="s">
        <v>3279</v>
      </c>
    </row>
    <row r="691" spans="1:8" x14ac:dyDescent="0.25">
      <c r="A691" s="51" t="s">
        <v>3280</v>
      </c>
      <c r="B691" s="51" t="s">
        <v>407</v>
      </c>
      <c r="C691" s="51" t="s">
        <v>3281</v>
      </c>
      <c r="D691" s="51">
        <v>4020</v>
      </c>
      <c r="E691" s="51" t="s">
        <v>1062</v>
      </c>
      <c r="F691" s="51"/>
      <c r="G691" s="51" t="s">
        <v>1055</v>
      </c>
      <c r="H691" s="51"/>
    </row>
    <row r="692" spans="1:8" ht="75" x14ac:dyDescent="0.25">
      <c r="A692" s="51" t="s">
        <v>3282</v>
      </c>
      <c r="B692" s="51" t="s">
        <v>407</v>
      </c>
      <c r="C692" s="51" t="s">
        <v>3283</v>
      </c>
      <c r="D692" s="51">
        <v>8141</v>
      </c>
      <c r="E692" s="51" t="s">
        <v>914</v>
      </c>
      <c r="F692" s="51" t="s">
        <v>3284</v>
      </c>
      <c r="G692" s="51" t="s">
        <v>3285</v>
      </c>
      <c r="H692" s="51" t="s">
        <v>3286</v>
      </c>
    </row>
    <row r="693" spans="1:8" ht="45" x14ac:dyDescent="0.25">
      <c r="A693" s="51" t="s">
        <v>3287</v>
      </c>
      <c r="B693" s="51" t="s">
        <v>407</v>
      </c>
      <c r="C693" s="51" t="s">
        <v>3288</v>
      </c>
      <c r="D693" s="51">
        <v>5280</v>
      </c>
      <c r="E693" s="51" t="s">
        <v>914</v>
      </c>
      <c r="F693" s="51" t="s">
        <v>2706</v>
      </c>
      <c r="G693" s="51" t="s">
        <v>3289</v>
      </c>
      <c r="H693" s="51" t="s">
        <v>3290</v>
      </c>
    </row>
    <row r="694" spans="1:8" x14ac:dyDescent="0.25">
      <c r="A694" s="51" t="s">
        <v>3291</v>
      </c>
      <c r="B694" s="51" t="s">
        <v>407</v>
      </c>
      <c r="C694" s="51" t="s">
        <v>3292</v>
      </c>
      <c r="D694" s="51">
        <v>1179</v>
      </c>
      <c r="E694" s="51" t="s">
        <v>914</v>
      </c>
      <c r="F694" s="51"/>
      <c r="G694" s="51" t="s">
        <v>2489</v>
      </c>
      <c r="H694" s="51" t="s">
        <v>2490</v>
      </c>
    </row>
    <row r="695" spans="1:8" x14ac:dyDescent="0.25">
      <c r="A695" s="51" t="s">
        <v>3293</v>
      </c>
      <c r="B695" s="51" t="s">
        <v>407</v>
      </c>
      <c r="C695" s="51" t="s">
        <v>3294</v>
      </c>
      <c r="D695" s="51">
        <v>21358</v>
      </c>
      <c r="E695" s="51" t="s">
        <v>914</v>
      </c>
      <c r="F695" s="33"/>
      <c r="G695" s="51" t="s">
        <v>3295</v>
      </c>
      <c r="H695" s="51" t="s">
        <v>3296</v>
      </c>
    </row>
    <row r="696" spans="1:8" ht="45" x14ac:dyDescent="0.25">
      <c r="A696" s="51" t="s">
        <v>3297</v>
      </c>
      <c r="B696" s="51" t="s">
        <v>407</v>
      </c>
      <c r="C696" s="51" t="s">
        <v>3298</v>
      </c>
      <c r="D696" s="51">
        <v>4358</v>
      </c>
      <c r="E696" s="51" t="s">
        <v>914</v>
      </c>
      <c r="F696" s="51" t="s">
        <v>3299</v>
      </c>
      <c r="G696" s="51" t="s">
        <v>3300</v>
      </c>
      <c r="H696" s="51" t="s">
        <v>3301</v>
      </c>
    </row>
    <row r="697" spans="1:8" ht="75" x14ac:dyDescent="0.25">
      <c r="A697" s="51" t="s">
        <v>3302</v>
      </c>
      <c r="B697" s="51" t="s">
        <v>407</v>
      </c>
      <c r="C697" s="51" t="s">
        <v>3303</v>
      </c>
      <c r="D697" s="51">
        <v>1605</v>
      </c>
      <c r="E697" s="51" t="s">
        <v>914</v>
      </c>
      <c r="F697" s="51" t="s">
        <v>1565</v>
      </c>
      <c r="G697" s="51" t="s">
        <v>2139</v>
      </c>
      <c r="H697" s="51" t="s">
        <v>1567</v>
      </c>
    </row>
    <row r="698" spans="1:8" x14ac:dyDescent="0.25">
      <c r="A698" s="51" t="s">
        <v>3304</v>
      </c>
      <c r="B698" s="51" t="s">
        <v>407</v>
      </c>
      <c r="C698" s="51" t="s">
        <v>3305</v>
      </c>
      <c r="D698" s="51">
        <v>3390</v>
      </c>
      <c r="E698" s="51" t="s">
        <v>914</v>
      </c>
      <c r="F698" s="33"/>
      <c r="G698" s="51" t="s">
        <v>3306</v>
      </c>
      <c r="H698" s="51" t="s">
        <v>3307</v>
      </c>
    </row>
    <row r="699" spans="1:8" ht="45" x14ac:dyDescent="0.25">
      <c r="A699" s="51" t="s">
        <v>3308</v>
      </c>
      <c r="B699" s="51" t="s">
        <v>407</v>
      </c>
      <c r="C699" s="51" t="s">
        <v>3309</v>
      </c>
      <c r="D699" s="51">
        <v>6001</v>
      </c>
      <c r="E699" s="51" t="s">
        <v>914</v>
      </c>
      <c r="F699" s="51" t="s">
        <v>1510</v>
      </c>
      <c r="G699" s="51" t="s">
        <v>1971</v>
      </c>
      <c r="H699" s="51" t="s">
        <v>3310</v>
      </c>
    </row>
    <row r="700" spans="1:8" ht="30" x14ac:dyDescent="0.25">
      <c r="A700" s="51" t="s">
        <v>3311</v>
      </c>
      <c r="B700" s="51" t="s">
        <v>407</v>
      </c>
      <c r="C700" s="51" t="s">
        <v>3312</v>
      </c>
      <c r="D700" s="51">
        <v>1636</v>
      </c>
      <c r="E700" s="51" t="s">
        <v>914</v>
      </c>
      <c r="F700" s="51" t="s">
        <v>973</v>
      </c>
      <c r="G700" s="51" t="s">
        <v>3313</v>
      </c>
      <c r="H700" s="51" t="s">
        <v>3314</v>
      </c>
    </row>
    <row r="701" spans="1:8" x14ac:dyDescent="0.25">
      <c r="A701" s="51" t="s">
        <v>3315</v>
      </c>
      <c r="B701" s="51" t="s">
        <v>407</v>
      </c>
      <c r="C701" s="51" t="s">
        <v>3316</v>
      </c>
      <c r="D701" s="51">
        <v>3175</v>
      </c>
      <c r="E701" s="51" t="s">
        <v>914</v>
      </c>
      <c r="F701" s="33"/>
      <c r="G701" s="51" t="s">
        <v>3317</v>
      </c>
      <c r="H701" s="51" t="s">
        <v>3318</v>
      </c>
    </row>
    <row r="702" spans="1:8" ht="45" x14ac:dyDescent="0.25">
      <c r="A702" s="51" t="s">
        <v>3319</v>
      </c>
      <c r="B702" s="51" t="s">
        <v>407</v>
      </c>
      <c r="C702" s="51" t="s">
        <v>3320</v>
      </c>
      <c r="D702" s="51">
        <v>3010</v>
      </c>
      <c r="E702" s="51" t="s">
        <v>914</v>
      </c>
      <c r="F702" s="51" t="s">
        <v>3299</v>
      </c>
      <c r="G702" s="51" t="s">
        <v>3321</v>
      </c>
      <c r="H702" s="51" t="s">
        <v>3301</v>
      </c>
    </row>
    <row r="703" spans="1:8" ht="60" x14ac:dyDescent="0.25">
      <c r="A703" s="51" t="s">
        <v>3322</v>
      </c>
      <c r="B703" s="51" t="s">
        <v>407</v>
      </c>
      <c r="C703" s="51" t="s">
        <v>3323</v>
      </c>
      <c r="D703" s="51">
        <v>11306</v>
      </c>
      <c r="E703" s="51" t="s">
        <v>914</v>
      </c>
      <c r="F703" s="51" t="s">
        <v>1321</v>
      </c>
      <c r="G703" s="51" t="s">
        <v>3324</v>
      </c>
      <c r="H703" s="51" t="s">
        <v>2249</v>
      </c>
    </row>
    <row r="704" spans="1:8" x14ac:dyDescent="0.25">
      <c r="A704" s="51" t="s">
        <v>3325</v>
      </c>
      <c r="B704" s="51" t="s">
        <v>407</v>
      </c>
      <c r="C704" s="51" t="s">
        <v>3326</v>
      </c>
      <c r="D704" s="51">
        <v>676</v>
      </c>
      <c r="E704" s="51" t="s">
        <v>914</v>
      </c>
      <c r="F704" s="33"/>
      <c r="G704" s="51" t="s">
        <v>3327</v>
      </c>
      <c r="H704" s="33"/>
    </row>
    <row r="705" spans="1:8" x14ac:dyDescent="0.25">
      <c r="A705" s="51" t="s">
        <v>3328</v>
      </c>
      <c r="B705" s="51" t="s">
        <v>407</v>
      </c>
      <c r="C705" s="51" t="s">
        <v>3329</v>
      </c>
      <c r="D705" s="51">
        <v>198</v>
      </c>
      <c r="E705" s="51" t="s">
        <v>914</v>
      </c>
      <c r="F705" s="33"/>
      <c r="G705" s="51" t="s">
        <v>1099</v>
      </c>
      <c r="H705" s="33"/>
    </row>
    <row r="706" spans="1:8" x14ac:dyDescent="0.25">
      <c r="A706" s="51" t="s">
        <v>3330</v>
      </c>
      <c r="B706" s="51" t="s">
        <v>407</v>
      </c>
      <c r="C706" s="51" t="s">
        <v>3331</v>
      </c>
      <c r="D706" s="51">
        <v>877</v>
      </c>
      <c r="E706" s="51" t="s">
        <v>914</v>
      </c>
      <c r="F706" s="33"/>
      <c r="G706" s="51" t="s">
        <v>3332</v>
      </c>
      <c r="H706" s="33"/>
    </row>
    <row r="707" spans="1:8" x14ac:dyDescent="0.25">
      <c r="A707" s="51" t="s">
        <v>3333</v>
      </c>
      <c r="B707" s="51" t="s">
        <v>407</v>
      </c>
      <c r="C707" s="51" t="s">
        <v>3334</v>
      </c>
      <c r="D707" s="51">
        <v>5890</v>
      </c>
      <c r="E707" s="51" t="s">
        <v>914</v>
      </c>
      <c r="F707" s="33"/>
      <c r="G707" s="51" t="s">
        <v>3335</v>
      </c>
      <c r="H707" s="51" t="s">
        <v>3336</v>
      </c>
    </row>
    <row r="708" spans="1:8" x14ac:dyDescent="0.25">
      <c r="A708" s="51" t="s">
        <v>3337</v>
      </c>
      <c r="B708" s="51" t="s">
        <v>407</v>
      </c>
      <c r="C708" s="51" t="s">
        <v>3338</v>
      </c>
      <c r="D708" s="51">
        <v>11138</v>
      </c>
      <c r="E708" s="51" t="s">
        <v>914</v>
      </c>
      <c r="F708" s="33"/>
      <c r="G708" s="51" t="s">
        <v>3339</v>
      </c>
      <c r="H708" s="51" t="s">
        <v>3340</v>
      </c>
    </row>
    <row r="709" spans="1:8" x14ac:dyDescent="0.25">
      <c r="A709" s="51" t="s">
        <v>3341</v>
      </c>
      <c r="B709" s="51" t="s">
        <v>407</v>
      </c>
      <c r="C709" s="51" t="s">
        <v>3342</v>
      </c>
      <c r="D709" s="51">
        <v>3176</v>
      </c>
      <c r="E709" s="51" t="s">
        <v>914</v>
      </c>
      <c r="F709" s="51" t="s">
        <v>3343</v>
      </c>
      <c r="G709" s="51" t="s">
        <v>3344</v>
      </c>
      <c r="H709" s="51" t="s">
        <v>3345</v>
      </c>
    </row>
    <row r="710" spans="1:8" x14ac:dyDescent="0.25">
      <c r="A710" s="33"/>
      <c r="B710" s="33"/>
      <c r="C710" s="33"/>
      <c r="D710" s="33"/>
      <c r="E710" s="33"/>
      <c r="F710" s="33"/>
      <c r="G710" s="33"/>
      <c r="H710" s="33"/>
    </row>
    <row r="711" spans="1:8" x14ac:dyDescent="0.25">
      <c r="A711" s="49" t="s">
        <v>845</v>
      </c>
      <c r="B711" s="33"/>
      <c r="C711" s="33"/>
      <c r="D711" s="33"/>
      <c r="E711" s="33"/>
      <c r="F711" s="33"/>
      <c r="G711" s="33"/>
      <c r="H711" s="33"/>
    </row>
    <row r="712" spans="1:8" ht="30" x14ac:dyDescent="0.25">
      <c r="A712" s="51" t="s">
        <v>3346</v>
      </c>
      <c r="B712" s="51" t="s">
        <v>407</v>
      </c>
      <c r="C712" s="51" t="s">
        <v>3347</v>
      </c>
      <c r="D712" s="51">
        <v>2617</v>
      </c>
      <c r="E712" s="51" t="s">
        <v>952</v>
      </c>
      <c r="F712" s="51" t="s">
        <v>973</v>
      </c>
      <c r="G712" s="51" t="s">
        <v>974</v>
      </c>
      <c r="H712" s="51" t="s">
        <v>975</v>
      </c>
    </row>
    <row r="713" spans="1:8" ht="30" x14ac:dyDescent="0.25">
      <c r="A713" s="51" t="s">
        <v>3348</v>
      </c>
      <c r="B713" s="51" t="s">
        <v>407</v>
      </c>
      <c r="C713" s="51" t="s">
        <v>3349</v>
      </c>
      <c r="D713" s="51">
        <v>4005</v>
      </c>
      <c r="E713" s="51" t="s">
        <v>914</v>
      </c>
      <c r="F713" s="51" t="s">
        <v>3350</v>
      </c>
      <c r="G713" s="51" t="s">
        <v>3351</v>
      </c>
      <c r="H713" s="51" t="s">
        <v>3352</v>
      </c>
    </row>
    <row r="714" spans="1:8" ht="45" x14ac:dyDescent="0.25">
      <c r="A714" s="51" t="s">
        <v>3353</v>
      </c>
      <c r="B714" s="51" t="s">
        <v>407</v>
      </c>
      <c r="C714" s="51" t="s">
        <v>3354</v>
      </c>
      <c r="D714" s="51">
        <v>865</v>
      </c>
      <c r="E714" s="51" t="s">
        <v>914</v>
      </c>
      <c r="F714" s="51" t="s">
        <v>3355</v>
      </c>
      <c r="G714" s="51" t="s">
        <v>3356</v>
      </c>
      <c r="H714" s="51" t="s">
        <v>3357</v>
      </c>
    </row>
    <row r="715" spans="1:8" x14ac:dyDescent="0.25">
      <c r="A715" s="51" t="s">
        <v>3358</v>
      </c>
      <c r="B715" s="51" t="s">
        <v>407</v>
      </c>
      <c r="C715" s="51" t="s">
        <v>3359</v>
      </c>
      <c r="D715" s="51">
        <v>3114</v>
      </c>
      <c r="E715" s="51" t="s">
        <v>914</v>
      </c>
      <c r="F715" s="33"/>
      <c r="G715" s="51" t="s">
        <v>3360</v>
      </c>
      <c r="H715" s="51" t="s">
        <v>3361</v>
      </c>
    </row>
    <row r="716" spans="1:8" ht="60" x14ac:dyDescent="0.25">
      <c r="A716" s="51" t="s">
        <v>3362</v>
      </c>
      <c r="B716" s="51" t="s">
        <v>407</v>
      </c>
      <c r="C716" s="51" t="s">
        <v>3363</v>
      </c>
      <c r="D716" s="51">
        <v>561</v>
      </c>
      <c r="E716" s="51" t="s">
        <v>914</v>
      </c>
      <c r="F716" s="51" t="s">
        <v>1859</v>
      </c>
      <c r="G716" s="51" t="s">
        <v>2041</v>
      </c>
      <c r="H716" s="51" t="s">
        <v>1861</v>
      </c>
    </row>
    <row r="717" spans="1:8" ht="45" x14ac:dyDescent="0.25">
      <c r="A717" s="51" t="s">
        <v>3364</v>
      </c>
      <c r="B717" s="51" t="s">
        <v>407</v>
      </c>
      <c r="C717" s="51" t="s">
        <v>3365</v>
      </c>
      <c r="D717" s="51">
        <v>6465</v>
      </c>
      <c r="E717" s="51" t="s">
        <v>914</v>
      </c>
      <c r="F717" s="51" t="s">
        <v>3366</v>
      </c>
      <c r="G717" s="51" t="s">
        <v>3367</v>
      </c>
      <c r="H717" s="51" t="s">
        <v>3368</v>
      </c>
    </row>
    <row r="718" spans="1:8" ht="105" x14ac:dyDescent="0.25">
      <c r="A718" s="51" t="s">
        <v>3369</v>
      </c>
      <c r="B718" s="51" t="s">
        <v>407</v>
      </c>
      <c r="C718" s="51" t="s">
        <v>3370</v>
      </c>
      <c r="D718" s="51">
        <v>14596</v>
      </c>
      <c r="E718" s="51" t="s">
        <v>914</v>
      </c>
      <c r="F718" s="51" t="s">
        <v>3299</v>
      </c>
      <c r="G718" s="51" t="s">
        <v>3371</v>
      </c>
      <c r="H718" s="51" t="s">
        <v>3372</v>
      </c>
    </row>
    <row r="719" spans="1:8" x14ac:dyDescent="0.25">
      <c r="A719" s="51" t="s">
        <v>3373</v>
      </c>
      <c r="B719" s="51" t="s">
        <v>407</v>
      </c>
      <c r="C719" s="51" t="s">
        <v>3374</v>
      </c>
      <c r="D719" s="51">
        <v>6584</v>
      </c>
      <c r="E719" s="51" t="s">
        <v>914</v>
      </c>
      <c r="F719" s="33"/>
      <c r="G719" s="51" t="s">
        <v>3375</v>
      </c>
      <c r="H719" s="51" t="s">
        <v>3376</v>
      </c>
    </row>
    <row r="720" spans="1:8" ht="105" x14ac:dyDescent="0.25">
      <c r="A720" s="51" t="s">
        <v>3377</v>
      </c>
      <c r="B720" s="51" t="s">
        <v>407</v>
      </c>
      <c r="C720" s="51" t="s">
        <v>3378</v>
      </c>
      <c r="D720" s="51">
        <v>341</v>
      </c>
      <c r="E720" s="51" t="s">
        <v>914</v>
      </c>
      <c r="F720" s="51" t="s">
        <v>3379</v>
      </c>
      <c r="G720" s="51" t="s">
        <v>3380</v>
      </c>
      <c r="H720" s="51" t="s">
        <v>3381</v>
      </c>
    </row>
    <row r="721" spans="1:8" x14ac:dyDescent="0.25">
      <c r="A721" s="51" t="s">
        <v>3382</v>
      </c>
      <c r="B721" s="51" t="s">
        <v>407</v>
      </c>
      <c r="C721" s="51" t="s">
        <v>3383</v>
      </c>
      <c r="D721" s="51">
        <v>5428</v>
      </c>
      <c r="E721" s="51" t="s">
        <v>2245</v>
      </c>
      <c r="F721" s="33"/>
      <c r="G721" s="51" t="s">
        <v>3384</v>
      </c>
      <c r="H721" s="33"/>
    </row>
    <row r="722" spans="1:8" ht="45" x14ac:dyDescent="0.25">
      <c r="A722" s="51" t="s">
        <v>3385</v>
      </c>
      <c r="B722" s="51" t="s">
        <v>407</v>
      </c>
      <c r="C722" s="51" t="s">
        <v>3386</v>
      </c>
      <c r="D722" s="51">
        <v>4437</v>
      </c>
      <c r="E722" s="51" t="s">
        <v>914</v>
      </c>
      <c r="F722" s="51" t="s">
        <v>1775</v>
      </c>
      <c r="G722" s="51" t="s">
        <v>3387</v>
      </c>
      <c r="H722" s="51" t="s">
        <v>3388</v>
      </c>
    </row>
    <row r="723" spans="1:8" x14ac:dyDescent="0.25">
      <c r="A723" s="51" t="s">
        <v>3389</v>
      </c>
      <c r="B723" s="51" t="s">
        <v>407</v>
      </c>
      <c r="C723" s="51" t="s">
        <v>3390</v>
      </c>
      <c r="D723" s="51">
        <v>2488</v>
      </c>
      <c r="E723" s="51" t="s">
        <v>914</v>
      </c>
      <c r="F723" s="33"/>
      <c r="G723" s="51" t="s">
        <v>3391</v>
      </c>
      <c r="H723" s="51" t="s">
        <v>3392</v>
      </c>
    </row>
    <row r="724" spans="1:8" ht="30" x14ac:dyDescent="0.25">
      <c r="A724" s="51" t="s">
        <v>3393</v>
      </c>
      <c r="B724" s="51" t="s">
        <v>407</v>
      </c>
      <c r="C724" s="51" t="s">
        <v>3394</v>
      </c>
      <c r="D724" s="51">
        <v>1646</v>
      </c>
      <c r="E724" s="51" t="s">
        <v>914</v>
      </c>
      <c r="F724" s="51" t="s">
        <v>973</v>
      </c>
      <c r="G724" s="51" t="s">
        <v>3395</v>
      </c>
      <c r="H724" s="51" t="s">
        <v>3396</v>
      </c>
    </row>
    <row r="725" spans="1:8" ht="75" x14ac:dyDescent="0.25">
      <c r="A725" s="51" t="s">
        <v>3397</v>
      </c>
      <c r="B725" s="51" t="s">
        <v>407</v>
      </c>
      <c r="C725" s="51" t="s">
        <v>3398</v>
      </c>
      <c r="D725" s="51">
        <v>1382</v>
      </c>
      <c r="E725" s="51" t="s">
        <v>914</v>
      </c>
      <c r="F725" s="51" t="s">
        <v>3399</v>
      </c>
      <c r="G725" s="51" t="s">
        <v>3400</v>
      </c>
      <c r="H725" s="51" t="s">
        <v>3401</v>
      </c>
    </row>
    <row r="726" spans="1:8" ht="60" x14ac:dyDescent="0.25">
      <c r="A726" s="51" t="s">
        <v>3402</v>
      </c>
      <c r="B726" s="51" t="s">
        <v>407</v>
      </c>
      <c r="C726" s="51" t="s">
        <v>3403</v>
      </c>
      <c r="D726" s="51">
        <v>6395</v>
      </c>
      <c r="E726" s="51" t="s">
        <v>914</v>
      </c>
      <c r="F726" s="51" t="s">
        <v>3404</v>
      </c>
      <c r="G726" s="51" t="s">
        <v>3405</v>
      </c>
      <c r="H726" s="51" t="s">
        <v>3406</v>
      </c>
    </row>
    <row r="727" spans="1:8" x14ac:dyDescent="0.25">
      <c r="A727" s="51" t="s">
        <v>3407</v>
      </c>
      <c r="B727" s="51" t="s">
        <v>407</v>
      </c>
      <c r="C727" s="51" t="s">
        <v>3408</v>
      </c>
      <c r="D727" s="51">
        <v>1175</v>
      </c>
      <c r="E727" s="51" t="s">
        <v>914</v>
      </c>
      <c r="F727" s="51"/>
      <c r="G727" s="51" t="s">
        <v>3409</v>
      </c>
      <c r="H727" s="51"/>
    </row>
    <row r="728" spans="1:8" x14ac:dyDescent="0.25">
      <c r="A728" s="51" t="s">
        <v>3410</v>
      </c>
      <c r="B728" s="51" t="s">
        <v>407</v>
      </c>
      <c r="C728" s="51" t="s">
        <v>3411</v>
      </c>
      <c r="D728" s="51">
        <v>1004</v>
      </c>
      <c r="E728" s="51" t="s">
        <v>914</v>
      </c>
      <c r="F728" s="51"/>
      <c r="G728" s="51" t="s">
        <v>3412</v>
      </c>
      <c r="H728" s="51" t="s">
        <v>3412</v>
      </c>
    </row>
    <row r="729" spans="1:8" ht="75" x14ac:dyDescent="0.25">
      <c r="A729" s="51" t="s">
        <v>3413</v>
      </c>
      <c r="B729" s="51" t="s">
        <v>407</v>
      </c>
      <c r="C729" s="51" t="s">
        <v>3414</v>
      </c>
      <c r="D729" s="51">
        <v>5594</v>
      </c>
      <c r="E729" s="51" t="s">
        <v>914</v>
      </c>
      <c r="F729" s="51" t="s">
        <v>3415</v>
      </c>
      <c r="G729" s="51" t="s">
        <v>3416</v>
      </c>
      <c r="H729" s="51" t="s">
        <v>3417</v>
      </c>
    </row>
    <row r="730" spans="1:8" x14ac:dyDescent="0.25">
      <c r="A730" s="51" t="s">
        <v>3418</v>
      </c>
      <c r="B730" s="51" t="s">
        <v>407</v>
      </c>
      <c r="C730" s="51" t="s">
        <v>3419</v>
      </c>
      <c r="D730" s="51">
        <v>5424</v>
      </c>
      <c r="E730" s="51" t="s">
        <v>914</v>
      </c>
      <c r="F730" s="51"/>
      <c r="G730" s="51" t="s">
        <v>3420</v>
      </c>
      <c r="H730" s="51" t="s">
        <v>2959</v>
      </c>
    </row>
    <row r="731" spans="1:8" x14ac:dyDescent="0.25">
      <c r="A731" s="51" t="s">
        <v>3421</v>
      </c>
      <c r="B731" s="51" t="s">
        <v>407</v>
      </c>
      <c r="C731" s="51" t="s">
        <v>3422</v>
      </c>
      <c r="D731" s="51">
        <v>836</v>
      </c>
      <c r="E731" s="51" t="s">
        <v>914</v>
      </c>
      <c r="F731" s="51"/>
      <c r="G731" s="51" t="s">
        <v>3423</v>
      </c>
      <c r="H731" s="51"/>
    </row>
    <row r="732" spans="1:8" x14ac:dyDescent="0.25">
      <c r="A732" s="51" t="s">
        <v>3424</v>
      </c>
      <c r="B732" s="51" t="s">
        <v>407</v>
      </c>
      <c r="C732" s="51" t="s">
        <v>3425</v>
      </c>
      <c r="D732" s="51">
        <v>225</v>
      </c>
      <c r="E732" s="51" t="s">
        <v>914</v>
      </c>
      <c r="F732" s="51"/>
      <c r="G732" s="51" t="s">
        <v>1662</v>
      </c>
      <c r="H732" s="51"/>
    </row>
    <row r="733" spans="1:8" ht="30" x14ac:dyDescent="0.25">
      <c r="A733" s="51" t="s">
        <v>3426</v>
      </c>
      <c r="B733" s="51" t="s">
        <v>407</v>
      </c>
      <c r="C733" s="51" t="s">
        <v>3427</v>
      </c>
      <c r="D733" s="51">
        <v>2924</v>
      </c>
      <c r="E733" s="51" t="s">
        <v>914</v>
      </c>
      <c r="F733" s="51" t="s">
        <v>973</v>
      </c>
      <c r="G733" s="51" t="s">
        <v>925</v>
      </c>
      <c r="H733" s="51" t="s">
        <v>1079</v>
      </c>
    </row>
    <row r="734" spans="1:8" x14ac:dyDescent="0.25">
      <c r="A734" s="51" t="s">
        <v>3428</v>
      </c>
      <c r="B734" s="51" t="s">
        <v>407</v>
      </c>
      <c r="C734" s="51" t="s">
        <v>3429</v>
      </c>
      <c r="D734" s="51">
        <v>228</v>
      </c>
      <c r="E734" s="51" t="s">
        <v>914</v>
      </c>
      <c r="F734" s="51"/>
      <c r="G734" s="51" t="s">
        <v>1662</v>
      </c>
      <c r="H734" s="51"/>
    </row>
    <row r="735" spans="1:8" ht="30" x14ac:dyDescent="0.25">
      <c r="A735" s="51" t="s">
        <v>3430</v>
      </c>
      <c r="B735" s="51" t="s">
        <v>407</v>
      </c>
      <c r="C735" s="51" t="s">
        <v>3431</v>
      </c>
      <c r="D735" s="51">
        <v>11432</v>
      </c>
      <c r="E735" s="51" t="s">
        <v>914</v>
      </c>
      <c r="F735" s="51"/>
      <c r="G735" s="51" t="s">
        <v>3432</v>
      </c>
      <c r="H735" s="51"/>
    </row>
    <row r="736" spans="1:8" ht="30" x14ac:dyDescent="0.25">
      <c r="A736" s="51" t="s">
        <v>3433</v>
      </c>
      <c r="B736" s="51" t="s">
        <v>407</v>
      </c>
      <c r="C736" s="51" t="s">
        <v>3434</v>
      </c>
      <c r="D736" s="51">
        <v>1384</v>
      </c>
      <c r="E736" s="51" t="s">
        <v>914</v>
      </c>
      <c r="F736" s="51" t="s">
        <v>1280</v>
      </c>
      <c r="G736" s="51" t="s">
        <v>934</v>
      </c>
      <c r="H736" s="51" t="s">
        <v>2197</v>
      </c>
    </row>
    <row r="737" spans="1:8" ht="30" x14ac:dyDescent="0.25">
      <c r="A737" s="51" t="s">
        <v>3435</v>
      </c>
      <c r="B737" s="51" t="s">
        <v>407</v>
      </c>
      <c r="C737" s="51" t="s">
        <v>3436</v>
      </c>
      <c r="D737" s="51">
        <v>732</v>
      </c>
      <c r="E737" s="51" t="s">
        <v>914</v>
      </c>
      <c r="F737" s="51" t="s">
        <v>1280</v>
      </c>
      <c r="G737" s="51" t="s">
        <v>2594</v>
      </c>
      <c r="H737" s="51" t="s">
        <v>2197</v>
      </c>
    </row>
    <row r="738" spans="1:8" x14ac:dyDescent="0.25">
      <c r="A738" s="51" t="s">
        <v>3437</v>
      </c>
      <c r="B738" s="51" t="s">
        <v>407</v>
      </c>
      <c r="C738" s="51" t="s">
        <v>3438</v>
      </c>
      <c r="D738" s="51">
        <v>1340</v>
      </c>
      <c r="E738" s="51" t="s">
        <v>914</v>
      </c>
      <c r="F738" s="51"/>
      <c r="G738" s="51" t="s">
        <v>3439</v>
      </c>
      <c r="H738" s="51"/>
    </row>
    <row r="739" spans="1:8" ht="75" x14ac:dyDescent="0.25">
      <c r="A739" s="51" t="s">
        <v>3440</v>
      </c>
      <c r="B739" s="51" t="s">
        <v>407</v>
      </c>
      <c r="C739" s="51" t="s">
        <v>3441</v>
      </c>
      <c r="D739" s="51">
        <v>3026</v>
      </c>
      <c r="E739" s="51" t="s">
        <v>914</v>
      </c>
      <c r="F739" s="51" t="s">
        <v>1565</v>
      </c>
      <c r="G739" s="51" t="s">
        <v>3442</v>
      </c>
      <c r="H739" s="51" t="s">
        <v>2481</v>
      </c>
    </row>
    <row r="740" spans="1:8" x14ac:dyDescent="0.25">
      <c r="A740" s="51" t="s">
        <v>3443</v>
      </c>
      <c r="B740" s="51" t="s">
        <v>407</v>
      </c>
      <c r="C740" s="51" t="s">
        <v>3444</v>
      </c>
      <c r="D740" s="51">
        <v>812</v>
      </c>
      <c r="E740" s="51" t="s">
        <v>914</v>
      </c>
      <c r="F740" s="51"/>
      <c r="G740" s="51" t="s">
        <v>3445</v>
      </c>
      <c r="H740" s="51"/>
    </row>
    <row r="741" spans="1:8" ht="60" x14ac:dyDescent="0.25">
      <c r="A741" s="51" t="s">
        <v>3446</v>
      </c>
      <c r="B741" s="51" t="s">
        <v>407</v>
      </c>
      <c r="C741" s="51" t="s">
        <v>3447</v>
      </c>
      <c r="D741" s="51">
        <v>5235</v>
      </c>
      <c r="E741" s="51" t="s">
        <v>914</v>
      </c>
      <c r="F741" s="51" t="s">
        <v>3448</v>
      </c>
      <c r="G741" s="51" t="s">
        <v>3449</v>
      </c>
      <c r="H741" s="51" t="s">
        <v>3450</v>
      </c>
    </row>
    <row r="742" spans="1:8" ht="45" x14ac:dyDescent="0.25">
      <c r="A742" s="51" t="s">
        <v>3451</v>
      </c>
      <c r="B742" s="51" t="s">
        <v>407</v>
      </c>
      <c r="C742" s="51" t="s">
        <v>3452</v>
      </c>
      <c r="D742" s="51">
        <v>2350</v>
      </c>
      <c r="E742" s="51" t="s">
        <v>914</v>
      </c>
      <c r="F742" s="51" t="s">
        <v>1775</v>
      </c>
      <c r="G742" s="51" t="s">
        <v>3453</v>
      </c>
      <c r="H742" s="51" t="s">
        <v>1938</v>
      </c>
    </row>
    <row r="743" spans="1:8" x14ac:dyDescent="0.25">
      <c r="A743" s="51" t="s">
        <v>3454</v>
      </c>
      <c r="B743" s="51" t="s">
        <v>407</v>
      </c>
      <c r="C743" s="51" t="s">
        <v>3455</v>
      </c>
      <c r="D743" s="51">
        <v>7467</v>
      </c>
      <c r="E743" s="51" t="s">
        <v>914</v>
      </c>
      <c r="F743" s="33"/>
      <c r="G743" s="51" t="s">
        <v>3456</v>
      </c>
      <c r="H743" s="33"/>
    </row>
    <row r="744" spans="1:8" ht="90" x14ac:dyDescent="0.25">
      <c r="A744" s="51" t="s">
        <v>3457</v>
      </c>
      <c r="B744" s="51" t="s">
        <v>407</v>
      </c>
      <c r="C744" s="51" t="s">
        <v>3458</v>
      </c>
      <c r="D744" s="51">
        <v>2753</v>
      </c>
      <c r="E744" s="51" t="s">
        <v>914</v>
      </c>
      <c r="F744" s="51" t="s">
        <v>3459</v>
      </c>
      <c r="G744" s="51" t="s">
        <v>3460</v>
      </c>
      <c r="H744" s="51" t="s">
        <v>3461</v>
      </c>
    </row>
    <row r="745" spans="1:8" ht="30" x14ac:dyDescent="0.25">
      <c r="A745" s="51" t="s">
        <v>3462</v>
      </c>
      <c r="B745" s="51" t="s">
        <v>407</v>
      </c>
      <c r="C745" s="51" t="s">
        <v>3463</v>
      </c>
      <c r="D745" s="51">
        <v>4321</v>
      </c>
      <c r="E745" s="51" t="s">
        <v>3464</v>
      </c>
      <c r="F745" s="33"/>
      <c r="G745" s="51" t="s">
        <v>3465</v>
      </c>
      <c r="H745" s="51" t="s">
        <v>2189</v>
      </c>
    </row>
    <row r="746" spans="1:8" ht="30" x14ac:dyDescent="0.25">
      <c r="A746" s="51" t="s">
        <v>3466</v>
      </c>
      <c r="B746" s="51" t="s">
        <v>407</v>
      </c>
      <c r="C746" s="51" t="s">
        <v>3467</v>
      </c>
      <c r="D746" s="51">
        <v>7076</v>
      </c>
      <c r="E746" s="51" t="s">
        <v>914</v>
      </c>
      <c r="F746" s="51" t="s">
        <v>1331</v>
      </c>
      <c r="G746" s="51" t="s">
        <v>3468</v>
      </c>
      <c r="H746" s="51" t="s">
        <v>1333</v>
      </c>
    </row>
    <row r="747" spans="1:8" ht="30" x14ac:dyDescent="0.25">
      <c r="A747" s="51" t="s">
        <v>3469</v>
      </c>
      <c r="B747" s="51" t="s">
        <v>407</v>
      </c>
      <c r="C747" s="51" t="s">
        <v>3470</v>
      </c>
      <c r="D747" s="51">
        <v>3443</v>
      </c>
      <c r="E747" s="51" t="s">
        <v>914</v>
      </c>
      <c r="F747" s="33"/>
      <c r="G747" s="51" t="s">
        <v>3471</v>
      </c>
      <c r="H747" s="51" t="s">
        <v>3472</v>
      </c>
    </row>
    <row r="748" spans="1:8" x14ac:dyDescent="0.25">
      <c r="A748" s="51" t="s">
        <v>3473</v>
      </c>
      <c r="B748" s="51" t="s">
        <v>407</v>
      </c>
      <c r="C748" s="51" t="s">
        <v>3474</v>
      </c>
      <c r="D748" s="51">
        <v>1351</v>
      </c>
      <c r="E748" s="51" t="s">
        <v>914</v>
      </c>
      <c r="F748" s="33"/>
      <c r="G748" s="51" t="s">
        <v>3475</v>
      </c>
      <c r="H748" s="33"/>
    </row>
    <row r="749" spans="1:8" ht="30" x14ac:dyDescent="0.25">
      <c r="A749" s="51" t="s">
        <v>3476</v>
      </c>
      <c r="B749" s="51" t="s">
        <v>407</v>
      </c>
      <c r="C749" s="51" t="s">
        <v>3477</v>
      </c>
      <c r="D749" s="51">
        <v>5468</v>
      </c>
      <c r="E749" s="51" t="s">
        <v>914</v>
      </c>
      <c r="F749" s="51" t="s">
        <v>3478</v>
      </c>
      <c r="G749" s="51" t="s">
        <v>3479</v>
      </c>
      <c r="H749" s="51" t="s">
        <v>3480</v>
      </c>
    </row>
    <row r="750" spans="1:8" ht="60" x14ac:dyDescent="0.25">
      <c r="A750" s="51" t="s">
        <v>3481</v>
      </c>
      <c r="B750" s="51" t="s">
        <v>407</v>
      </c>
      <c r="C750" s="51" t="s">
        <v>3482</v>
      </c>
      <c r="D750" s="51">
        <v>5048</v>
      </c>
      <c r="E750" s="51" t="s">
        <v>914</v>
      </c>
      <c r="F750" s="51" t="s">
        <v>3483</v>
      </c>
      <c r="G750" s="51" t="s">
        <v>3484</v>
      </c>
      <c r="H750" s="51" t="s">
        <v>3485</v>
      </c>
    </row>
    <row r="751" spans="1:8" ht="30" x14ac:dyDescent="0.25">
      <c r="A751" s="51" t="s">
        <v>3486</v>
      </c>
      <c r="B751" s="51" t="s">
        <v>407</v>
      </c>
      <c r="C751" s="51" t="s">
        <v>3487</v>
      </c>
      <c r="D751" s="51">
        <v>1577</v>
      </c>
      <c r="E751" s="51" t="s">
        <v>914</v>
      </c>
      <c r="F751" s="51" t="s">
        <v>3488</v>
      </c>
      <c r="G751" s="51" t="s">
        <v>3489</v>
      </c>
      <c r="H751" s="51" t="s">
        <v>3490</v>
      </c>
    </row>
    <row r="752" spans="1:8" ht="30" x14ac:dyDescent="0.25">
      <c r="A752" s="51" t="s">
        <v>3491</v>
      </c>
      <c r="B752" s="51" t="s">
        <v>407</v>
      </c>
      <c r="C752" s="51" t="s">
        <v>3492</v>
      </c>
      <c r="D752" s="51">
        <v>3242</v>
      </c>
      <c r="E752" s="51" t="s">
        <v>914</v>
      </c>
      <c r="F752" s="33"/>
      <c r="G752" s="51" t="s">
        <v>3493</v>
      </c>
      <c r="H752" s="51" t="s">
        <v>3494</v>
      </c>
    </row>
    <row r="753" spans="1:8" x14ac:dyDescent="0.25">
      <c r="A753" s="51" t="s">
        <v>3495</v>
      </c>
      <c r="B753" s="51" t="s">
        <v>407</v>
      </c>
      <c r="C753" s="51" t="s">
        <v>3496</v>
      </c>
      <c r="D753" s="51">
        <v>1008</v>
      </c>
      <c r="E753" s="51" t="s">
        <v>914</v>
      </c>
      <c r="F753" s="33"/>
      <c r="G753" s="51" t="s">
        <v>3497</v>
      </c>
      <c r="H753" s="51" t="s">
        <v>3498</v>
      </c>
    </row>
    <row r="754" spans="1:8" ht="45" x14ac:dyDescent="0.25">
      <c r="A754" s="51" t="s">
        <v>3499</v>
      </c>
      <c r="B754" s="51" t="s">
        <v>407</v>
      </c>
      <c r="C754" s="51" t="s">
        <v>3500</v>
      </c>
      <c r="D754" s="51">
        <v>2365</v>
      </c>
      <c r="E754" s="51" t="s">
        <v>914</v>
      </c>
      <c r="F754" s="51" t="s">
        <v>3501</v>
      </c>
      <c r="G754" s="51" t="s">
        <v>3502</v>
      </c>
      <c r="H754" s="51" t="s">
        <v>3503</v>
      </c>
    </row>
    <row r="755" spans="1:8" ht="90" x14ac:dyDescent="0.25">
      <c r="A755" s="51" t="s">
        <v>3504</v>
      </c>
      <c r="B755" s="51" t="s">
        <v>407</v>
      </c>
      <c r="C755" s="51" t="s">
        <v>3505</v>
      </c>
      <c r="D755" s="51">
        <v>3653</v>
      </c>
      <c r="E755" s="51" t="s">
        <v>914</v>
      </c>
      <c r="F755" s="51" t="s">
        <v>1810</v>
      </c>
      <c r="G755" s="51" t="s">
        <v>1811</v>
      </c>
      <c r="H755" s="51" t="s">
        <v>1812</v>
      </c>
    </row>
    <row r="756" spans="1:8" x14ac:dyDescent="0.25">
      <c r="A756" s="51" t="s">
        <v>3506</v>
      </c>
      <c r="B756" s="51" t="s">
        <v>407</v>
      </c>
      <c r="C756" s="51" t="s">
        <v>3507</v>
      </c>
      <c r="D756" s="51">
        <v>6954</v>
      </c>
      <c r="E756" s="51" t="s">
        <v>914</v>
      </c>
      <c r="F756" s="33"/>
      <c r="G756" s="51" t="s">
        <v>3508</v>
      </c>
      <c r="H756" s="51" t="s">
        <v>3509</v>
      </c>
    </row>
    <row r="757" spans="1:8" ht="45" x14ac:dyDescent="0.25">
      <c r="A757" s="51" t="s">
        <v>3510</v>
      </c>
      <c r="B757" s="51" t="s">
        <v>407</v>
      </c>
      <c r="C757" s="33"/>
      <c r="D757" s="51">
        <v>4843</v>
      </c>
      <c r="E757" s="51" t="s">
        <v>914</v>
      </c>
      <c r="F757" s="51" t="s">
        <v>3511</v>
      </c>
      <c r="G757" s="51" t="s">
        <v>3512</v>
      </c>
      <c r="H757" s="51" t="s">
        <v>3513</v>
      </c>
    </row>
    <row r="758" spans="1:8" x14ac:dyDescent="0.25">
      <c r="A758" s="51" t="s">
        <v>3514</v>
      </c>
      <c r="B758" s="51" t="s">
        <v>407</v>
      </c>
      <c r="C758" s="51" t="s">
        <v>3515</v>
      </c>
      <c r="D758" s="51">
        <v>728</v>
      </c>
      <c r="E758" s="51" t="s">
        <v>914</v>
      </c>
      <c r="F758" s="33"/>
      <c r="G758" s="51" t="s">
        <v>1259</v>
      </c>
      <c r="H758" s="33"/>
    </row>
    <row r="759" spans="1:8" x14ac:dyDescent="0.25">
      <c r="A759" s="51" t="s">
        <v>3516</v>
      </c>
      <c r="B759" s="51" t="s">
        <v>407</v>
      </c>
      <c r="C759" s="51" t="s">
        <v>3517</v>
      </c>
      <c r="D759" s="51">
        <v>865</v>
      </c>
      <c r="E759" s="51" t="s">
        <v>914</v>
      </c>
      <c r="F759" s="33"/>
      <c r="G759" s="51" t="s">
        <v>3518</v>
      </c>
      <c r="H759" s="33"/>
    </row>
    <row r="760" spans="1:8" ht="30" x14ac:dyDescent="0.25">
      <c r="A760" s="51" t="s">
        <v>3519</v>
      </c>
      <c r="B760" s="51" t="s">
        <v>407</v>
      </c>
      <c r="C760" s="51" t="s">
        <v>3520</v>
      </c>
      <c r="D760" s="51">
        <v>852</v>
      </c>
      <c r="E760" s="51" t="s">
        <v>914</v>
      </c>
      <c r="F760" s="33"/>
      <c r="G760" s="51" t="s">
        <v>3521</v>
      </c>
      <c r="H760" s="51" t="s">
        <v>3522</v>
      </c>
    </row>
    <row r="761" spans="1:8" ht="90" x14ac:dyDescent="0.25">
      <c r="A761" s="51" t="s">
        <v>3523</v>
      </c>
      <c r="B761" s="51" t="s">
        <v>407</v>
      </c>
      <c r="C761" s="51" t="s">
        <v>3524</v>
      </c>
      <c r="D761" s="51">
        <v>20437</v>
      </c>
      <c r="E761" s="51" t="s">
        <v>914</v>
      </c>
      <c r="F761" s="51" t="s">
        <v>3525</v>
      </c>
      <c r="G761" s="51" t="s">
        <v>3526</v>
      </c>
      <c r="H761" s="51" t="s">
        <v>3527</v>
      </c>
    </row>
    <row r="762" spans="1:8" x14ac:dyDescent="0.25">
      <c r="A762" s="51" t="s">
        <v>3528</v>
      </c>
      <c r="B762" s="51" t="s">
        <v>407</v>
      </c>
      <c r="C762" s="51" t="s">
        <v>3529</v>
      </c>
      <c r="D762" s="51">
        <v>1428</v>
      </c>
      <c r="E762" s="51" t="s">
        <v>914</v>
      </c>
      <c r="F762" s="33"/>
      <c r="G762" s="51" t="s">
        <v>3530</v>
      </c>
      <c r="H762" s="33"/>
    </row>
    <row r="763" spans="1:8" x14ac:dyDescent="0.25">
      <c r="A763" s="51" t="s">
        <v>3531</v>
      </c>
      <c r="B763" s="51" t="s">
        <v>407</v>
      </c>
      <c r="C763" s="51" t="s">
        <v>3532</v>
      </c>
      <c r="D763" s="51">
        <v>1963</v>
      </c>
      <c r="E763" s="51" t="s">
        <v>914</v>
      </c>
      <c r="F763" s="33"/>
      <c r="G763" s="51" t="s">
        <v>3533</v>
      </c>
      <c r="H763" s="33"/>
    </row>
    <row r="764" spans="1:8" x14ac:dyDescent="0.25">
      <c r="A764" s="51" t="s">
        <v>3534</v>
      </c>
      <c r="B764" s="51" t="s">
        <v>407</v>
      </c>
      <c r="C764" s="51" t="s">
        <v>3535</v>
      </c>
      <c r="D764" s="51">
        <v>4876</v>
      </c>
      <c r="E764" s="51" t="s">
        <v>914</v>
      </c>
      <c r="F764" s="51" t="s">
        <v>3536</v>
      </c>
      <c r="G764" s="51" t="s">
        <v>3537</v>
      </c>
      <c r="H764" s="51" t="s">
        <v>3537</v>
      </c>
    </row>
    <row r="765" spans="1:8" ht="30" x14ac:dyDescent="0.25">
      <c r="A765" s="51" t="s">
        <v>3538</v>
      </c>
      <c r="B765" s="51" t="s">
        <v>407</v>
      </c>
      <c r="C765" s="51" t="s">
        <v>3539</v>
      </c>
      <c r="D765" s="51">
        <v>663</v>
      </c>
      <c r="E765" s="51" t="s">
        <v>914</v>
      </c>
      <c r="F765" s="33"/>
      <c r="G765" s="51" t="s">
        <v>1839</v>
      </c>
      <c r="H765" s="51" t="s">
        <v>1840</v>
      </c>
    </row>
    <row r="766" spans="1:8" ht="75" x14ac:dyDescent="0.25">
      <c r="A766" s="51" t="s">
        <v>3540</v>
      </c>
      <c r="B766" s="51" t="s">
        <v>407</v>
      </c>
      <c r="C766" s="51" t="s">
        <v>3541</v>
      </c>
      <c r="D766" s="51">
        <v>821</v>
      </c>
      <c r="E766" s="51" t="s">
        <v>914</v>
      </c>
      <c r="F766" s="51" t="s">
        <v>3542</v>
      </c>
      <c r="G766" s="51" t="s">
        <v>3543</v>
      </c>
      <c r="H766" s="51" t="s">
        <v>3544</v>
      </c>
    </row>
    <row r="767" spans="1:8" ht="30" x14ac:dyDescent="0.25">
      <c r="A767" s="51" t="s">
        <v>3545</v>
      </c>
      <c r="B767" s="51" t="s">
        <v>407</v>
      </c>
      <c r="C767" s="51" t="s">
        <v>3546</v>
      </c>
      <c r="D767" s="51">
        <v>1740</v>
      </c>
      <c r="E767" s="51" t="s">
        <v>914</v>
      </c>
      <c r="F767" s="51" t="s">
        <v>3547</v>
      </c>
      <c r="G767" s="51" t="s">
        <v>3548</v>
      </c>
      <c r="H767" s="51" t="s">
        <v>3549</v>
      </c>
    </row>
    <row r="768" spans="1:8" x14ac:dyDescent="0.25">
      <c r="A768" s="51" t="s">
        <v>3550</v>
      </c>
      <c r="B768" s="51" t="s">
        <v>407</v>
      </c>
      <c r="C768" s="51" t="s">
        <v>3551</v>
      </c>
      <c r="D768" s="51">
        <v>1602</v>
      </c>
      <c r="E768" s="51" t="s">
        <v>914</v>
      </c>
      <c r="F768" s="51"/>
      <c r="G768" s="51" t="s">
        <v>2143</v>
      </c>
      <c r="H768" s="51" t="s">
        <v>2144</v>
      </c>
    </row>
    <row r="769" spans="1:8" ht="30" x14ac:dyDescent="0.25">
      <c r="A769" s="51" t="s">
        <v>3552</v>
      </c>
      <c r="B769" s="51" t="s">
        <v>407</v>
      </c>
      <c r="C769" s="51" t="s">
        <v>3553</v>
      </c>
      <c r="D769" s="51">
        <v>5059</v>
      </c>
      <c r="E769" s="51" t="s">
        <v>952</v>
      </c>
      <c r="F769" s="51" t="s">
        <v>973</v>
      </c>
      <c r="G769" s="51" t="s">
        <v>3554</v>
      </c>
      <c r="H769" s="51" t="s">
        <v>975</v>
      </c>
    </row>
    <row r="770" spans="1:8" ht="30" x14ac:dyDescent="0.25">
      <c r="A770" s="51" t="s">
        <v>3555</v>
      </c>
      <c r="B770" s="51" t="s">
        <v>407</v>
      </c>
      <c r="C770" s="51" t="s">
        <v>3556</v>
      </c>
      <c r="D770" s="51">
        <v>2954</v>
      </c>
      <c r="E770" s="51" t="s">
        <v>914</v>
      </c>
      <c r="F770" s="51"/>
      <c r="G770" s="51" t="s">
        <v>948</v>
      </c>
      <c r="H770" s="51" t="s">
        <v>3557</v>
      </c>
    </row>
    <row r="771" spans="1:8" ht="90" x14ac:dyDescent="0.25">
      <c r="A771" s="51" t="s">
        <v>3558</v>
      </c>
      <c r="B771" s="51" t="s">
        <v>407</v>
      </c>
      <c r="C771" s="51" t="s">
        <v>3559</v>
      </c>
      <c r="D771" s="51">
        <v>1886</v>
      </c>
      <c r="E771" s="51" t="s">
        <v>914</v>
      </c>
      <c r="F771" s="51" t="s">
        <v>920</v>
      </c>
      <c r="G771" s="51" t="s">
        <v>1877</v>
      </c>
      <c r="H771" s="51" t="s">
        <v>3560</v>
      </c>
    </row>
    <row r="772" spans="1:8" ht="45" x14ac:dyDescent="0.25">
      <c r="A772" s="51" t="s">
        <v>3561</v>
      </c>
      <c r="B772" s="51" t="s">
        <v>407</v>
      </c>
      <c r="C772" s="51" t="s">
        <v>3562</v>
      </c>
      <c r="D772" s="51">
        <v>1900</v>
      </c>
      <c r="E772" s="51" t="s">
        <v>914</v>
      </c>
      <c r="F772" s="51" t="s">
        <v>3563</v>
      </c>
      <c r="G772" s="51" t="s">
        <v>3564</v>
      </c>
      <c r="H772" s="51" t="s">
        <v>3565</v>
      </c>
    </row>
    <row r="773" spans="1:8" ht="60" x14ac:dyDescent="0.25">
      <c r="A773" s="51" t="s">
        <v>3566</v>
      </c>
      <c r="B773" s="51" t="s">
        <v>407</v>
      </c>
      <c r="C773" s="51" t="s">
        <v>3567</v>
      </c>
      <c r="D773" s="51">
        <v>1409</v>
      </c>
      <c r="E773" s="51" t="s">
        <v>914</v>
      </c>
      <c r="F773" s="51" t="s">
        <v>2400</v>
      </c>
      <c r="G773" s="51" t="s">
        <v>2401</v>
      </c>
      <c r="H773" s="51" t="s">
        <v>3568</v>
      </c>
    </row>
    <row r="774" spans="1:8" ht="60" x14ac:dyDescent="0.25">
      <c r="A774" s="51" t="s">
        <v>3569</v>
      </c>
      <c r="B774" s="51" t="s">
        <v>407</v>
      </c>
      <c r="C774" s="51" t="s">
        <v>3570</v>
      </c>
      <c r="D774" s="51">
        <v>1413</v>
      </c>
      <c r="E774" s="51" t="s">
        <v>914</v>
      </c>
      <c r="F774" s="51" t="s">
        <v>2400</v>
      </c>
      <c r="G774" s="51" t="s">
        <v>2401</v>
      </c>
      <c r="H774" s="51" t="s">
        <v>2402</v>
      </c>
    </row>
    <row r="775" spans="1:8" ht="60" x14ac:dyDescent="0.25">
      <c r="A775" s="51" t="s">
        <v>3571</v>
      </c>
      <c r="B775" s="51" t="s">
        <v>407</v>
      </c>
      <c r="C775" s="51" t="s">
        <v>3572</v>
      </c>
      <c r="D775" s="51">
        <v>1426</v>
      </c>
      <c r="E775" s="51" t="s">
        <v>914</v>
      </c>
      <c r="F775" s="51" t="s">
        <v>2400</v>
      </c>
      <c r="G775" s="51" t="s">
        <v>2401</v>
      </c>
      <c r="H775" s="51" t="s">
        <v>2402</v>
      </c>
    </row>
    <row r="776" spans="1:8" ht="45" x14ac:dyDescent="0.25">
      <c r="A776" s="51" t="s">
        <v>3573</v>
      </c>
      <c r="B776" s="51" t="s">
        <v>407</v>
      </c>
      <c r="C776" s="51" t="s">
        <v>3574</v>
      </c>
      <c r="D776" s="51">
        <v>4991</v>
      </c>
      <c r="E776" s="51" t="s">
        <v>914</v>
      </c>
      <c r="F776" s="51" t="s">
        <v>3575</v>
      </c>
      <c r="G776" s="51" t="s">
        <v>3576</v>
      </c>
      <c r="H776" s="51" t="s">
        <v>3577</v>
      </c>
    </row>
    <row r="777" spans="1:8" x14ac:dyDescent="0.25">
      <c r="A777" s="51" t="s">
        <v>3578</v>
      </c>
      <c r="B777" s="51" t="s">
        <v>407</v>
      </c>
      <c r="C777" s="51" t="s">
        <v>3579</v>
      </c>
      <c r="D777" s="51">
        <v>6759</v>
      </c>
      <c r="E777" s="51" t="s">
        <v>914</v>
      </c>
      <c r="F777" s="51"/>
      <c r="G777" s="51" t="s">
        <v>3580</v>
      </c>
      <c r="H777" s="51"/>
    </row>
    <row r="778" spans="1:8" ht="60" x14ac:dyDescent="0.25">
      <c r="A778" s="51" t="s">
        <v>3581</v>
      </c>
      <c r="B778" s="51" t="s">
        <v>407</v>
      </c>
      <c r="C778" s="51" t="s">
        <v>3582</v>
      </c>
      <c r="D778" s="51">
        <v>7089</v>
      </c>
      <c r="E778" s="51" t="s">
        <v>914</v>
      </c>
      <c r="F778" s="51" t="s">
        <v>1606</v>
      </c>
      <c r="G778" s="51" t="s">
        <v>3583</v>
      </c>
      <c r="H778" s="51" t="s">
        <v>3584</v>
      </c>
    </row>
    <row r="779" spans="1:8" ht="75" x14ac:dyDescent="0.25">
      <c r="A779" s="51" t="s">
        <v>3585</v>
      </c>
      <c r="B779" s="51" t="s">
        <v>407</v>
      </c>
      <c r="C779" s="51" t="s">
        <v>3586</v>
      </c>
      <c r="D779" s="51">
        <v>3498</v>
      </c>
      <c r="E779" s="51" t="s">
        <v>914</v>
      </c>
      <c r="F779" s="51" t="s">
        <v>3587</v>
      </c>
      <c r="G779" s="51" t="s">
        <v>1910</v>
      </c>
      <c r="H779" s="51" t="s">
        <v>3588</v>
      </c>
    </row>
    <row r="780" spans="1:8" ht="45" x14ac:dyDescent="0.25">
      <c r="A780" s="51" t="s">
        <v>3589</v>
      </c>
      <c r="B780" s="51" t="s">
        <v>407</v>
      </c>
      <c r="C780" s="51" t="s">
        <v>3590</v>
      </c>
      <c r="D780" s="51">
        <v>1224</v>
      </c>
      <c r="E780" s="51" t="s">
        <v>914</v>
      </c>
      <c r="F780" s="51" t="s">
        <v>1321</v>
      </c>
      <c r="G780" s="51" t="s">
        <v>3591</v>
      </c>
      <c r="H780" s="51" t="s">
        <v>1323</v>
      </c>
    </row>
    <row r="781" spans="1:8" ht="30" x14ac:dyDescent="0.25">
      <c r="A781" s="51" t="s">
        <v>3592</v>
      </c>
      <c r="B781" s="51" t="s">
        <v>407</v>
      </c>
      <c r="C781" s="51" t="s">
        <v>3593</v>
      </c>
      <c r="D781" s="51">
        <v>771</v>
      </c>
      <c r="E781" s="51" t="s">
        <v>914</v>
      </c>
      <c r="F781" s="51" t="s">
        <v>3594</v>
      </c>
      <c r="G781" s="51" t="s">
        <v>3591</v>
      </c>
      <c r="H781" s="51" t="s">
        <v>3595</v>
      </c>
    </row>
    <row r="782" spans="1:8" ht="30" x14ac:dyDescent="0.25">
      <c r="A782" s="51" t="s">
        <v>3596</v>
      </c>
      <c r="B782" s="51" t="s">
        <v>407</v>
      </c>
      <c r="C782" s="51" t="s">
        <v>3597</v>
      </c>
      <c r="D782" s="51">
        <v>429</v>
      </c>
      <c r="E782" s="51" t="s">
        <v>914</v>
      </c>
      <c r="F782" s="51" t="s">
        <v>1416</v>
      </c>
      <c r="G782" s="51" t="s">
        <v>3598</v>
      </c>
      <c r="H782" s="51" t="s">
        <v>1418</v>
      </c>
    </row>
    <row r="783" spans="1:8" ht="30" x14ac:dyDescent="0.25">
      <c r="A783" s="51" t="s">
        <v>3599</v>
      </c>
      <c r="B783" s="51" t="s">
        <v>407</v>
      </c>
      <c r="C783" s="51" t="s">
        <v>3600</v>
      </c>
      <c r="D783" s="51">
        <v>438</v>
      </c>
      <c r="E783" s="51" t="s">
        <v>914</v>
      </c>
      <c r="F783" s="51" t="s">
        <v>1416</v>
      </c>
      <c r="G783" s="51" t="s">
        <v>3598</v>
      </c>
      <c r="H783" s="51" t="s">
        <v>1418</v>
      </c>
    </row>
    <row r="784" spans="1:8" ht="30" x14ac:dyDescent="0.25">
      <c r="A784" s="51" t="s">
        <v>3601</v>
      </c>
      <c r="B784" s="51" t="s">
        <v>407</v>
      </c>
      <c r="C784" s="51" t="s">
        <v>3602</v>
      </c>
      <c r="D784" s="51">
        <v>1301</v>
      </c>
      <c r="E784" s="51" t="s">
        <v>914</v>
      </c>
      <c r="F784" s="51" t="s">
        <v>3603</v>
      </c>
      <c r="G784" s="51" t="s">
        <v>3604</v>
      </c>
      <c r="H784" s="51" t="s">
        <v>3605</v>
      </c>
    </row>
    <row r="785" spans="1:8" x14ac:dyDescent="0.25">
      <c r="A785" s="51" t="s">
        <v>3606</v>
      </c>
      <c r="B785" s="51" t="s">
        <v>407</v>
      </c>
      <c r="C785" s="51" t="s">
        <v>3607</v>
      </c>
      <c r="D785" s="51">
        <v>6065</v>
      </c>
      <c r="E785" s="51" t="s">
        <v>914</v>
      </c>
      <c r="F785" s="51"/>
      <c r="G785" s="51" t="s">
        <v>1914</v>
      </c>
      <c r="H785" s="51"/>
    </row>
    <row r="786" spans="1:8" x14ac:dyDescent="0.25">
      <c r="A786" s="51" t="s">
        <v>3608</v>
      </c>
      <c r="B786" s="51" t="s">
        <v>407</v>
      </c>
      <c r="C786" s="51" t="s">
        <v>3609</v>
      </c>
      <c r="D786" s="51">
        <v>9717</v>
      </c>
      <c r="E786" s="51" t="s">
        <v>914</v>
      </c>
      <c r="F786" s="51"/>
      <c r="G786" s="51" t="s">
        <v>3610</v>
      </c>
      <c r="H786" s="51"/>
    </row>
    <row r="787" spans="1:8" x14ac:dyDescent="0.25">
      <c r="A787" s="51" t="s">
        <v>3611</v>
      </c>
      <c r="B787" s="51" t="s">
        <v>407</v>
      </c>
      <c r="C787" s="51" t="s">
        <v>3612</v>
      </c>
      <c r="D787" s="51">
        <v>2169</v>
      </c>
      <c r="E787" s="51" t="s">
        <v>914</v>
      </c>
      <c r="F787" s="51"/>
      <c r="G787" s="51" t="s">
        <v>3613</v>
      </c>
      <c r="H787" s="51"/>
    </row>
    <row r="788" spans="1:8" ht="30" x14ac:dyDescent="0.25">
      <c r="A788" s="51" t="s">
        <v>3614</v>
      </c>
      <c r="B788" s="51" t="s">
        <v>407</v>
      </c>
      <c r="C788" s="51" t="s">
        <v>3615</v>
      </c>
      <c r="D788" s="51">
        <v>4946</v>
      </c>
      <c r="E788" s="51" t="s">
        <v>914</v>
      </c>
      <c r="F788" s="51" t="s">
        <v>929</v>
      </c>
      <c r="G788" s="51" t="s">
        <v>3616</v>
      </c>
      <c r="H788" s="51" t="s">
        <v>1966</v>
      </c>
    </row>
    <row r="789" spans="1:8" x14ac:dyDescent="0.25">
      <c r="A789" s="51" t="s">
        <v>3617</v>
      </c>
      <c r="B789" s="51" t="s">
        <v>407</v>
      </c>
      <c r="C789" s="51" t="s">
        <v>3618</v>
      </c>
      <c r="D789" s="51">
        <v>3337</v>
      </c>
      <c r="E789" s="51" t="s">
        <v>914</v>
      </c>
      <c r="F789" s="51"/>
      <c r="G789" s="51" t="s">
        <v>3619</v>
      </c>
      <c r="H789" s="51" t="s">
        <v>3620</v>
      </c>
    </row>
    <row r="790" spans="1:8" ht="60" x14ac:dyDescent="0.25">
      <c r="A790" s="51" t="s">
        <v>3621</v>
      </c>
      <c r="B790" s="51" t="s">
        <v>407</v>
      </c>
      <c r="C790" s="51" t="s">
        <v>3622</v>
      </c>
      <c r="D790" s="51">
        <v>3941</v>
      </c>
      <c r="E790" s="51" t="s">
        <v>914</v>
      </c>
      <c r="F790" s="51" t="s">
        <v>973</v>
      </c>
      <c r="G790" s="51" t="s">
        <v>3623</v>
      </c>
      <c r="H790" s="51" t="s">
        <v>3624</v>
      </c>
    </row>
    <row r="791" spans="1:8" ht="75" x14ac:dyDescent="0.25">
      <c r="A791" s="51" t="s">
        <v>3625</v>
      </c>
      <c r="B791" s="51" t="s">
        <v>407</v>
      </c>
      <c r="C791" s="51" t="s">
        <v>3626</v>
      </c>
      <c r="D791" s="51">
        <v>11520</v>
      </c>
      <c r="E791" s="51" t="s">
        <v>952</v>
      </c>
      <c r="F791" s="51" t="s">
        <v>3627</v>
      </c>
      <c r="G791" s="51" t="s">
        <v>3628</v>
      </c>
      <c r="H791" s="51" t="s">
        <v>3629</v>
      </c>
    </row>
    <row r="792" spans="1:8" x14ac:dyDescent="0.25">
      <c r="A792" s="51" t="s">
        <v>3630</v>
      </c>
      <c r="B792" s="51" t="s">
        <v>407</v>
      </c>
      <c r="C792" s="51" t="s">
        <v>3631</v>
      </c>
      <c r="D792" s="51">
        <v>2813</v>
      </c>
      <c r="E792" s="51" t="s">
        <v>914</v>
      </c>
      <c r="F792" s="51"/>
      <c r="G792" s="51" t="s">
        <v>3632</v>
      </c>
      <c r="H792" s="51"/>
    </row>
    <row r="793" spans="1:8" ht="30" x14ac:dyDescent="0.25">
      <c r="A793" s="51" t="s">
        <v>3633</v>
      </c>
      <c r="B793" s="51" t="s">
        <v>407</v>
      </c>
      <c r="C793" s="51" t="s">
        <v>3634</v>
      </c>
      <c r="D793" s="51">
        <v>1836</v>
      </c>
      <c r="E793" s="51" t="s">
        <v>1054</v>
      </c>
      <c r="F793" s="51" t="s">
        <v>1649</v>
      </c>
      <c r="G793" s="51" t="s">
        <v>1055</v>
      </c>
      <c r="H793" s="51" t="s">
        <v>3635</v>
      </c>
    </row>
    <row r="794" spans="1:8" x14ac:dyDescent="0.25">
      <c r="A794" s="51" t="s">
        <v>3636</v>
      </c>
      <c r="B794" s="51" t="s">
        <v>407</v>
      </c>
      <c r="C794" s="51" t="s">
        <v>3637</v>
      </c>
      <c r="D794" s="51">
        <v>6242</v>
      </c>
      <c r="E794" s="51" t="s">
        <v>914</v>
      </c>
      <c r="F794" s="51"/>
      <c r="G794" s="51" t="s">
        <v>3638</v>
      </c>
      <c r="H794" s="51"/>
    </row>
    <row r="795" spans="1:8" ht="45" x14ac:dyDescent="0.25">
      <c r="A795" s="51" t="s">
        <v>3639</v>
      </c>
      <c r="B795" s="51" t="s">
        <v>407</v>
      </c>
      <c r="C795" s="51" t="s">
        <v>3640</v>
      </c>
      <c r="D795" s="51">
        <v>3829</v>
      </c>
      <c r="E795" s="51" t="s">
        <v>914</v>
      </c>
      <c r="F795" s="51" t="s">
        <v>1120</v>
      </c>
      <c r="G795" s="51" t="s">
        <v>3641</v>
      </c>
      <c r="H795" s="51" t="s">
        <v>1383</v>
      </c>
    </row>
    <row r="796" spans="1:8" x14ac:dyDescent="0.25">
      <c r="A796" s="51" t="s">
        <v>3642</v>
      </c>
      <c r="B796" s="51" t="s">
        <v>407</v>
      </c>
      <c r="C796" s="51" t="s">
        <v>3643</v>
      </c>
      <c r="D796" s="51">
        <v>1970</v>
      </c>
      <c r="E796" s="51" t="s">
        <v>914</v>
      </c>
      <c r="F796" s="51"/>
      <c r="G796" s="51" t="s">
        <v>3644</v>
      </c>
      <c r="H796" s="51" t="s">
        <v>3645</v>
      </c>
    </row>
    <row r="797" spans="1:8" x14ac:dyDescent="0.25">
      <c r="A797" s="51" t="s">
        <v>3646</v>
      </c>
      <c r="B797" s="51" t="s">
        <v>407</v>
      </c>
      <c r="C797" s="51" t="s">
        <v>3647</v>
      </c>
      <c r="D797" s="51">
        <v>4574</v>
      </c>
      <c r="E797" s="51" t="s">
        <v>914</v>
      </c>
      <c r="F797" s="51"/>
      <c r="G797" s="51" t="s">
        <v>1971</v>
      </c>
      <c r="H797" s="51" t="s">
        <v>1972</v>
      </c>
    </row>
    <row r="798" spans="1:8" x14ac:dyDescent="0.25">
      <c r="A798" s="51" t="s">
        <v>3648</v>
      </c>
      <c r="B798" s="51" t="s">
        <v>407</v>
      </c>
      <c r="C798" s="51" t="s">
        <v>3649</v>
      </c>
      <c r="D798" s="51">
        <v>1216</v>
      </c>
      <c r="E798" s="51" t="s">
        <v>914</v>
      </c>
      <c r="F798" s="51"/>
      <c r="G798" s="51" t="s">
        <v>3650</v>
      </c>
      <c r="H798" s="51"/>
    </row>
    <row r="799" spans="1:8" ht="30" x14ac:dyDescent="0.25">
      <c r="A799" s="51" t="s">
        <v>3651</v>
      </c>
      <c r="B799" s="51" t="s">
        <v>407</v>
      </c>
      <c r="C799" s="51" t="s">
        <v>3652</v>
      </c>
      <c r="D799" s="51">
        <v>1079</v>
      </c>
      <c r="E799" s="51" t="s">
        <v>3464</v>
      </c>
      <c r="F799" s="51"/>
      <c r="G799" s="51" t="s">
        <v>3653</v>
      </c>
      <c r="H799" s="51"/>
    </row>
    <row r="800" spans="1:8" x14ac:dyDescent="0.25">
      <c r="A800" s="51" t="s">
        <v>3654</v>
      </c>
      <c r="B800" s="51" t="s">
        <v>407</v>
      </c>
      <c r="C800" s="51" t="s">
        <v>3655</v>
      </c>
      <c r="D800" s="51">
        <v>1100</v>
      </c>
      <c r="E800" s="51" t="s">
        <v>914</v>
      </c>
      <c r="F800" s="51"/>
      <c r="G800" s="51" t="s">
        <v>1684</v>
      </c>
      <c r="H800" s="51"/>
    </row>
    <row r="801" spans="1:8" x14ac:dyDescent="0.25">
      <c r="A801" s="51" t="s">
        <v>3656</v>
      </c>
      <c r="B801" s="51" t="s">
        <v>407</v>
      </c>
      <c r="C801" s="51" t="s">
        <v>3657</v>
      </c>
      <c r="D801" s="51">
        <v>17407</v>
      </c>
      <c r="E801" s="51" t="s">
        <v>914</v>
      </c>
      <c r="F801" s="51"/>
      <c r="G801" s="51" t="s">
        <v>1978</v>
      </c>
      <c r="H801" s="51" t="s">
        <v>1979</v>
      </c>
    </row>
    <row r="802" spans="1:8" x14ac:dyDescent="0.25">
      <c r="A802" s="51" t="s">
        <v>3658</v>
      </c>
      <c r="B802" s="51" t="s">
        <v>407</v>
      </c>
      <c r="C802" s="51" t="s">
        <v>3659</v>
      </c>
      <c r="D802" s="51">
        <v>621</v>
      </c>
      <c r="E802" s="51" t="s">
        <v>952</v>
      </c>
      <c r="F802" s="51"/>
      <c r="G802" s="51" t="s">
        <v>3660</v>
      </c>
      <c r="H802" s="51" t="s">
        <v>3661</v>
      </c>
    </row>
    <row r="803" spans="1:8" x14ac:dyDescent="0.25">
      <c r="A803" s="51" t="s">
        <v>3662</v>
      </c>
      <c r="B803" s="51" t="s">
        <v>407</v>
      </c>
      <c r="C803" s="51" t="s">
        <v>3663</v>
      </c>
      <c r="D803" s="51">
        <v>801</v>
      </c>
      <c r="E803" s="51" t="s">
        <v>914</v>
      </c>
      <c r="F803" s="51"/>
      <c r="G803" s="51" t="s">
        <v>3664</v>
      </c>
      <c r="H803" s="51" t="s">
        <v>3665</v>
      </c>
    </row>
    <row r="804" spans="1:8" x14ac:dyDescent="0.25">
      <c r="A804" s="51" t="s">
        <v>3666</v>
      </c>
      <c r="B804" s="51" t="s">
        <v>407</v>
      </c>
      <c r="C804" s="51" t="s">
        <v>3667</v>
      </c>
      <c r="D804" s="51">
        <v>863</v>
      </c>
      <c r="E804" s="51" t="s">
        <v>914</v>
      </c>
      <c r="F804" s="51"/>
      <c r="G804" s="51" t="s">
        <v>3668</v>
      </c>
      <c r="H804" s="51" t="s">
        <v>3665</v>
      </c>
    </row>
    <row r="805" spans="1:8" x14ac:dyDescent="0.25">
      <c r="A805" s="51" t="s">
        <v>3669</v>
      </c>
      <c r="B805" s="51" t="s">
        <v>407</v>
      </c>
      <c r="C805" s="51" t="s">
        <v>3670</v>
      </c>
      <c r="D805" s="51">
        <v>3098</v>
      </c>
      <c r="E805" s="51" t="s">
        <v>914</v>
      </c>
      <c r="F805" s="51"/>
      <c r="G805" s="51" t="s">
        <v>3671</v>
      </c>
      <c r="H805" s="51"/>
    </row>
    <row r="806" spans="1:8" ht="75" x14ac:dyDescent="0.25">
      <c r="A806" s="51" t="s">
        <v>3672</v>
      </c>
      <c r="B806" s="51" t="s">
        <v>407</v>
      </c>
      <c r="C806" s="51" t="s">
        <v>3673</v>
      </c>
      <c r="D806" s="51">
        <v>2982</v>
      </c>
      <c r="E806" s="51" t="s">
        <v>914</v>
      </c>
      <c r="F806" s="51" t="s">
        <v>3108</v>
      </c>
      <c r="G806" s="51" t="s">
        <v>3109</v>
      </c>
      <c r="H806" s="51" t="s">
        <v>3110</v>
      </c>
    </row>
    <row r="807" spans="1:8" ht="30" x14ac:dyDescent="0.25">
      <c r="A807" s="51" t="s">
        <v>3674</v>
      </c>
      <c r="B807" s="51" t="s">
        <v>407</v>
      </c>
      <c r="C807" s="51" t="s">
        <v>3675</v>
      </c>
      <c r="D807" s="51">
        <v>947</v>
      </c>
      <c r="E807" s="51" t="s">
        <v>914</v>
      </c>
      <c r="F807" s="51" t="s">
        <v>1416</v>
      </c>
      <c r="G807" s="51" t="s">
        <v>3676</v>
      </c>
      <c r="H807" s="51" t="s">
        <v>1418</v>
      </c>
    </row>
    <row r="808" spans="1:8" x14ac:dyDescent="0.25">
      <c r="A808" s="51" t="s">
        <v>3677</v>
      </c>
      <c r="B808" s="51" t="s">
        <v>407</v>
      </c>
      <c r="C808" s="51" t="s">
        <v>3678</v>
      </c>
      <c r="D808" s="51">
        <v>2937</v>
      </c>
      <c r="E808" s="51" t="s">
        <v>914</v>
      </c>
      <c r="F808" s="51"/>
      <c r="G808" s="51" t="s">
        <v>3679</v>
      </c>
      <c r="H808" s="51"/>
    </row>
    <row r="809" spans="1:8" x14ac:dyDescent="0.25">
      <c r="A809" s="51" t="s">
        <v>3680</v>
      </c>
      <c r="B809" s="51" t="s">
        <v>407</v>
      </c>
      <c r="C809" s="51" t="s">
        <v>3681</v>
      </c>
      <c r="D809" s="51">
        <v>1515</v>
      </c>
      <c r="E809" s="51" t="s">
        <v>914</v>
      </c>
      <c r="F809" s="51"/>
      <c r="G809" s="51" t="s">
        <v>2380</v>
      </c>
      <c r="H809" s="51" t="s">
        <v>3682</v>
      </c>
    </row>
    <row r="810" spans="1:8" ht="30" x14ac:dyDescent="0.25">
      <c r="A810" s="51" t="s">
        <v>3683</v>
      </c>
      <c r="B810" s="51" t="s">
        <v>407</v>
      </c>
      <c r="C810" s="51" t="s">
        <v>3684</v>
      </c>
      <c r="D810" s="51">
        <v>14242</v>
      </c>
      <c r="E810" s="51" t="s">
        <v>914</v>
      </c>
      <c r="F810" s="51" t="s">
        <v>1087</v>
      </c>
      <c r="G810" s="51" t="s">
        <v>3685</v>
      </c>
      <c r="H810" s="51" t="s">
        <v>3686</v>
      </c>
    </row>
    <row r="811" spans="1:8" ht="45" x14ac:dyDescent="0.25">
      <c r="A811" s="51" t="s">
        <v>3687</v>
      </c>
      <c r="B811" s="51" t="s">
        <v>407</v>
      </c>
      <c r="C811" s="51" t="s">
        <v>3688</v>
      </c>
      <c r="D811" s="51">
        <v>4497</v>
      </c>
      <c r="E811" s="51" t="s">
        <v>914</v>
      </c>
      <c r="F811" s="51" t="s">
        <v>3689</v>
      </c>
      <c r="G811" s="51" t="s">
        <v>3690</v>
      </c>
      <c r="H811" s="51" t="s">
        <v>3691</v>
      </c>
    </row>
    <row r="812" spans="1:8" ht="30" x14ac:dyDescent="0.25">
      <c r="A812" s="51" t="s">
        <v>3692</v>
      </c>
      <c r="B812" s="51" t="s">
        <v>407</v>
      </c>
      <c r="C812" s="51" t="s">
        <v>3693</v>
      </c>
      <c r="D812" s="51">
        <v>1701</v>
      </c>
      <c r="E812" s="51" t="s">
        <v>914</v>
      </c>
      <c r="F812" s="51" t="s">
        <v>3694</v>
      </c>
      <c r="G812" s="51" t="s">
        <v>925</v>
      </c>
      <c r="H812" s="51" t="s">
        <v>1079</v>
      </c>
    </row>
    <row r="813" spans="1:8" ht="45" x14ac:dyDescent="0.25">
      <c r="A813" s="51" t="s">
        <v>3695</v>
      </c>
      <c r="B813" s="51" t="s">
        <v>407</v>
      </c>
      <c r="C813" s="51" t="s">
        <v>3696</v>
      </c>
      <c r="D813" s="51">
        <v>4519</v>
      </c>
      <c r="E813" s="51" t="s">
        <v>914</v>
      </c>
      <c r="F813" s="51" t="s">
        <v>3697</v>
      </c>
      <c r="G813" s="51" t="s">
        <v>3698</v>
      </c>
      <c r="H813" s="51" t="s">
        <v>3699</v>
      </c>
    </row>
    <row r="814" spans="1:8" x14ac:dyDescent="0.25">
      <c r="A814" s="51" t="s">
        <v>3700</v>
      </c>
      <c r="B814" s="51" t="s">
        <v>407</v>
      </c>
      <c r="C814" s="51" t="s">
        <v>3701</v>
      </c>
      <c r="D814" s="51">
        <v>3928</v>
      </c>
      <c r="E814" s="51" t="s">
        <v>914</v>
      </c>
      <c r="F814" s="51"/>
      <c r="G814" s="51" t="s">
        <v>1392</v>
      </c>
      <c r="H814" s="51" t="s">
        <v>1393</v>
      </c>
    </row>
    <row r="815" spans="1:8" x14ac:dyDescent="0.25">
      <c r="A815" s="51" t="s">
        <v>3702</v>
      </c>
      <c r="B815" s="51" t="s">
        <v>407</v>
      </c>
      <c r="C815" s="51" t="s">
        <v>3703</v>
      </c>
      <c r="D815" s="51">
        <v>1628</v>
      </c>
      <c r="E815" s="51" t="s">
        <v>914</v>
      </c>
      <c r="F815" s="51"/>
      <c r="G815" s="51" t="s">
        <v>2280</v>
      </c>
      <c r="H815" s="51"/>
    </row>
    <row r="816" spans="1:8" ht="60" x14ac:dyDescent="0.25">
      <c r="A816" s="51" t="s">
        <v>3704</v>
      </c>
      <c r="B816" s="51" t="s">
        <v>407</v>
      </c>
      <c r="C816" s="51" t="s">
        <v>3705</v>
      </c>
      <c r="D816" s="51">
        <v>5599</v>
      </c>
      <c r="E816" s="51" t="s">
        <v>914</v>
      </c>
      <c r="F816" s="51" t="s">
        <v>3706</v>
      </c>
      <c r="G816" s="51" t="s">
        <v>3707</v>
      </c>
      <c r="H816" s="51" t="s">
        <v>3708</v>
      </c>
    </row>
    <row r="817" spans="1:8" ht="30" x14ac:dyDescent="0.25">
      <c r="A817" s="51" t="s">
        <v>3709</v>
      </c>
      <c r="B817" s="51" t="s">
        <v>407</v>
      </c>
      <c r="C817" s="51" t="s">
        <v>3710</v>
      </c>
      <c r="D817" s="51">
        <v>4037</v>
      </c>
      <c r="E817" s="51" t="s">
        <v>914</v>
      </c>
      <c r="F817" s="51" t="s">
        <v>3711</v>
      </c>
      <c r="G817" s="51" t="s">
        <v>3712</v>
      </c>
      <c r="H817" s="51" t="s">
        <v>3713</v>
      </c>
    </row>
    <row r="818" spans="1:8" ht="30" x14ac:dyDescent="0.25">
      <c r="A818" s="51" t="s">
        <v>3714</v>
      </c>
      <c r="B818" s="51" t="s">
        <v>407</v>
      </c>
      <c r="C818" s="51" t="s">
        <v>3715</v>
      </c>
      <c r="D818" s="51">
        <v>4759</v>
      </c>
      <c r="E818" s="51" t="s">
        <v>914</v>
      </c>
      <c r="F818" s="51" t="s">
        <v>3716</v>
      </c>
      <c r="G818" s="51" t="s">
        <v>3717</v>
      </c>
      <c r="H818" s="51" t="s">
        <v>3718</v>
      </c>
    </row>
    <row r="819" spans="1:8" x14ac:dyDescent="0.25">
      <c r="A819" s="51" t="s">
        <v>3719</v>
      </c>
      <c r="B819" s="51" t="s">
        <v>407</v>
      </c>
      <c r="C819" s="51" t="s">
        <v>3720</v>
      </c>
      <c r="D819" s="51">
        <v>213</v>
      </c>
      <c r="E819" s="51" t="s">
        <v>914</v>
      </c>
      <c r="F819" s="51"/>
      <c r="G819" s="51" t="s">
        <v>3721</v>
      </c>
      <c r="H819" s="51"/>
    </row>
    <row r="820" spans="1:8" ht="60" x14ac:dyDescent="0.25">
      <c r="A820" s="51" t="s">
        <v>3722</v>
      </c>
      <c r="B820" s="51" t="s">
        <v>407</v>
      </c>
      <c r="C820" s="51" t="s">
        <v>3723</v>
      </c>
      <c r="D820" s="51">
        <v>3581</v>
      </c>
      <c r="E820" s="51" t="s">
        <v>914</v>
      </c>
      <c r="F820" s="51" t="s">
        <v>3724</v>
      </c>
      <c r="G820" s="51" t="s">
        <v>3725</v>
      </c>
      <c r="H820" s="51" t="s">
        <v>3726</v>
      </c>
    </row>
    <row r="821" spans="1:8" x14ac:dyDescent="0.25">
      <c r="A821" s="51" t="s">
        <v>3727</v>
      </c>
      <c r="B821" s="51" t="s">
        <v>407</v>
      </c>
      <c r="C821" s="51" t="s">
        <v>3728</v>
      </c>
      <c r="D821" s="51">
        <v>795</v>
      </c>
      <c r="E821" s="51" t="s">
        <v>914</v>
      </c>
      <c r="F821" s="51" t="s">
        <v>3729</v>
      </c>
      <c r="G821" s="51" t="s">
        <v>3730</v>
      </c>
      <c r="H821" s="51" t="s">
        <v>3731</v>
      </c>
    </row>
    <row r="822" spans="1:8" x14ac:dyDescent="0.25">
      <c r="A822" s="51" t="s">
        <v>3732</v>
      </c>
      <c r="B822" s="51" t="s">
        <v>407</v>
      </c>
      <c r="C822" s="51" t="s">
        <v>3733</v>
      </c>
      <c r="D822" s="51">
        <v>3938</v>
      </c>
      <c r="E822" s="51" t="s">
        <v>914</v>
      </c>
      <c r="F822" s="51"/>
      <c r="G822" s="51" t="s">
        <v>3734</v>
      </c>
      <c r="H822" s="51" t="s">
        <v>3735</v>
      </c>
    </row>
    <row r="823" spans="1:8" ht="45" x14ac:dyDescent="0.25">
      <c r="A823" s="51" t="s">
        <v>3736</v>
      </c>
      <c r="B823" s="51" t="s">
        <v>407</v>
      </c>
      <c r="C823" s="51" t="s">
        <v>3737</v>
      </c>
      <c r="D823" s="51">
        <v>3382</v>
      </c>
      <c r="E823" s="51" t="s">
        <v>914</v>
      </c>
      <c r="F823" s="51" t="s">
        <v>973</v>
      </c>
      <c r="G823" s="51" t="s">
        <v>2962</v>
      </c>
      <c r="H823" s="51" t="s">
        <v>3738</v>
      </c>
    </row>
    <row r="824" spans="1:8" ht="75" x14ac:dyDescent="0.25">
      <c r="A824" s="51" t="s">
        <v>3739</v>
      </c>
      <c r="B824" s="51" t="s">
        <v>407</v>
      </c>
      <c r="C824" s="51" t="s">
        <v>3740</v>
      </c>
      <c r="D824" s="51">
        <v>7595</v>
      </c>
      <c r="E824" s="51" t="s">
        <v>914</v>
      </c>
      <c r="F824" s="51" t="s">
        <v>1321</v>
      </c>
      <c r="G824" s="51" t="s">
        <v>3000</v>
      </c>
      <c r="H824" s="51" t="s">
        <v>3741</v>
      </c>
    </row>
    <row r="825" spans="1:8" ht="45" x14ac:dyDescent="0.25">
      <c r="A825" s="51" t="s">
        <v>3742</v>
      </c>
      <c r="B825" s="51" t="s">
        <v>407</v>
      </c>
      <c r="C825" s="51" t="s">
        <v>3743</v>
      </c>
      <c r="D825" s="51">
        <v>3683</v>
      </c>
      <c r="E825" s="51" t="s">
        <v>914</v>
      </c>
      <c r="F825" s="51" t="s">
        <v>973</v>
      </c>
      <c r="G825" s="51" t="s">
        <v>2962</v>
      </c>
      <c r="H825" s="51" t="s">
        <v>3738</v>
      </c>
    </row>
    <row r="826" spans="1:8" x14ac:dyDescent="0.25">
      <c r="A826" s="51" t="s">
        <v>3744</v>
      </c>
      <c r="B826" s="51" t="s">
        <v>407</v>
      </c>
      <c r="C826" s="51" t="s">
        <v>3745</v>
      </c>
      <c r="D826" s="51">
        <v>1358</v>
      </c>
      <c r="E826" s="51" t="s">
        <v>914</v>
      </c>
      <c r="F826" s="51"/>
      <c r="G826" s="51" t="s">
        <v>2001</v>
      </c>
      <c r="H826" s="51" t="s">
        <v>2002</v>
      </c>
    </row>
    <row r="827" spans="1:8" x14ac:dyDescent="0.25">
      <c r="A827" s="51" t="s">
        <v>3746</v>
      </c>
      <c r="B827" s="51" t="s">
        <v>407</v>
      </c>
      <c r="C827" s="51" t="s">
        <v>3747</v>
      </c>
      <c r="D827" s="51">
        <v>1797</v>
      </c>
      <c r="E827" s="51" t="s">
        <v>914</v>
      </c>
      <c r="F827" s="51"/>
      <c r="G827" s="51" t="s">
        <v>3748</v>
      </c>
      <c r="H827" s="51" t="s">
        <v>3749</v>
      </c>
    </row>
    <row r="828" spans="1:8" ht="30" x14ac:dyDescent="0.25">
      <c r="A828" s="51" t="s">
        <v>3750</v>
      </c>
      <c r="B828" s="51" t="s">
        <v>407</v>
      </c>
      <c r="C828" s="51" t="s">
        <v>3751</v>
      </c>
      <c r="D828" s="51">
        <v>3437</v>
      </c>
      <c r="E828" s="51" t="s">
        <v>914</v>
      </c>
      <c r="F828" s="51" t="s">
        <v>3752</v>
      </c>
      <c r="G828" s="51" t="s">
        <v>3753</v>
      </c>
      <c r="H828" s="51" t="s">
        <v>3754</v>
      </c>
    </row>
    <row r="829" spans="1:8" ht="45" x14ac:dyDescent="0.25">
      <c r="A829" s="51" t="s">
        <v>3755</v>
      </c>
      <c r="B829" s="51" t="s">
        <v>407</v>
      </c>
      <c r="C829" s="51" t="s">
        <v>3756</v>
      </c>
      <c r="D829" s="51">
        <v>5565</v>
      </c>
      <c r="E829" s="51" t="s">
        <v>914</v>
      </c>
      <c r="F829" s="51" t="s">
        <v>3757</v>
      </c>
      <c r="G829" s="51" t="s">
        <v>3758</v>
      </c>
      <c r="H829" s="51" t="s">
        <v>3759</v>
      </c>
    </row>
    <row r="830" spans="1:8" x14ac:dyDescent="0.25">
      <c r="A830" s="51" t="s">
        <v>3760</v>
      </c>
      <c r="B830" s="51" t="s">
        <v>407</v>
      </c>
      <c r="C830" s="51" t="s">
        <v>3761</v>
      </c>
      <c r="D830" s="51">
        <v>4142</v>
      </c>
      <c r="E830" s="51" t="s">
        <v>914</v>
      </c>
      <c r="F830" s="33"/>
      <c r="G830" s="51" t="s">
        <v>3762</v>
      </c>
      <c r="H830" s="33"/>
    </row>
    <row r="831" spans="1:8" ht="30" x14ac:dyDescent="0.25">
      <c r="A831" s="51" t="s">
        <v>3763</v>
      </c>
      <c r="B831" s="51" t="s">
        <v>407</v>
      </c>
      <c r="C831" s="51" t="s">
        <v>3764</v>
      </c>
      <c r="D831" s="51">
        <v>2542</v>
      </c>
      <c r="E831" s="51" t="s">
        <v>914</v>
      </c>
      <c r="F831" s="33"/>
      <c r="G831" s="51" t="s">
        <v>2005</v>
      </c>
      <c r="H831" s="51" t="s">
        <v>2006</v>
      </c>
    </row>
    <row r="832" spans="1:8" x14ac:dyDescent="0.25">
      <c r="A832" s="33"/>
      <c r="B832" s="33"/>
      <c r="C832" s="33"/>
      <c r="D832" s="33"/>
      <c r="E832" s="33"/>
      <c r="F832" s="33"/>
      <c r="G832" s="33"/>
      <c r="H832" s="33"/>
    </row>
    <row r="833" spans="1:8" x14ac:dyDescent="0.25">
      <c r="A833" s="49" t="s">
        <v>846</v>
      </c>
      <c r="B833" s="33"/>
      <c r="C833" s="33"/>
      <c r="D833" s="33"/>
      <c r="E833" s="33"/>
      <c r="F833" s="33"/>
      <c r="G833" s="33"/>
      <c r="H833" s="33"/>
    </row>
    <row r="834" spans="1:8" ht="60" x14ac:dyDescent="0.25">
      <c r="A834" s="51" t="s">
        <v>3765</v>
      </c>
      <c r="B834" s="51" t="s">
        <v>407</v>
      </c>
      <c r="C834" s="51" t="s">
        <v>3766</v>
      </c>
      <c r="D834" s="51">
        <v>5209</v>
      </c>
      <c r="E834" s="51" t="s">
        <v>914</v>
      </c>
      <c r="F834" s="51" t="s">
        <v>2552</v>
      </c>
      <c r="G834" s="51" t="s">
        <v>2553</v>
      </c>
      <c r="H834" s="51" t="s">
        <v>2554</v>
      </c>
    </row>
    <row r="835" spans="1:8" ht="90" x14ac:dyDescent="0.25">
      <c r="A835" s="51" t="s">
        <v>3767</v>
      </c>
      <c r="B835" s="51" t="s">
        <v>407</v>
      </c>
      <c r="C835" s="51" t="s">
        <v>3768</v>
      </c>
      <c r="D835" s="51">
        <v>7791</v>
      </c>
      <c r="E835" s="51" t="s">
        <v>914</v>
      </c>
      <c r="F835" s="51" t="s">
        <v>3769</v>
      </c>
      <c r="G835" s="51" t="s">
        <v>3770</v>
      </c>
      <c r="H835" s="51" t="s">
        <v>2870</v>
      </c>
    </row>
    <row r="836" spans="1:8" x14ac:dyDescent="0.25">
      <c r="A836" s="51" t="s">
        <v>3771</v>
      </c>
      <c r="B836" s="51" t="s">
        <v>407</v>
      </c>
      <c r="C836" s="51" t="s">
        <v>3772</v>
      </c>
      <c r="D836" s="51">
        <v>17489</v>
      </c>
      <c r="E836" s="51" t="s">
        <v>914</v>
      </c>
      <c r="F836" s="33"/>
      <c r="G836" s="51" t="s">
        <v>3773</v>
      </c>
      <c r="H836" s="33"/>
    </row>
    <row r="837" spans="1:8" x14ac:dyDescent="0.25">
      <c r="A837" s="51" t="s">
        <v>3774</v>
      </c>
      <c r="B837" s="51" t="s">
        <v>407</v>
      </c>
      <c r="C837" s="51" t="s">
        <v>3775</v>
      </c>
      <c r="D837" s="51">
        <v>10897</v>
      </c>
      <c r="E837" s="51" t="s">
        <v>914</v>
      </c>
      <c r="F837" s="33"/>
      <c r="G837" s="51" t="s">
        <v>3776</v>
      </c>
      <c r="H837" s="33"/>
    </row>
    <row r="838" spans="1:8" x14ac:dyDescent="0.25">
      <c r="A838" s="51" t="s">
        <v>3777</v>
      </c>
      <c r="B838" s="51" t="s">
        <v>407</v>
      </c>
      <c r="C838" s="51" t="s">
        <v>3778</v>
      </c>
      <c r="D838" s="51">
        <v>1832</v>
      </c>
      <c r="E838" s="51" t="s">
        <v>914</v>
      </c>
      <c r="F838" s="33"/>
      <c r="G838" s="51" t="s">
        <v>3779</v>
      </c>
      <c r="H838" s="33"/>
    </row>
    <row r="839" spans="1:8" x14ac:dyDescent="0.25">
      <c r="A839" s="51" t="s">
        <v>3780</v>
      </c>
      <c r="B839" s="51" t="s">
        <v>407</v>
      </c>
      <c r="C839" s="51" t="s">
        <v>3781</v>
      </c>
      <c r="D839" s="51">
        <v>7913</v>
      </c>
      <c r="E839" s="51" t="s">
        <v>914</v>
      </c>
      <c r="F839" s="33"/>
      <c r="G839" s="51" t="s">
        <v>3779</v>
      </c>
      <c r="H839" s="33"/>
    </row>
    <row r="840" spans="1:8" x14ac:dyDescent="0.25">
      <c r="A840" s="51" t="s">
        <v>3782</v>
      </c>
      <c r="B840" s="51" t="s">
        <v>407</v>
      </c>
      <c r="C840" s="51" t="s">
        <v>3783</v>
      </c>
      <c r="D840" s="51">
        <v>395</v>
      </c>
      <c r="E840" s="51" t="s">
        <v>914</v>
      </c>
      <c r="F840" s="33"/>
      <c r="G840" s="51" t="s">
        <v>3784</v>
      </c>
      <c r="H840" s="51" t="s">
        <v>3785</v>
      </c>
    </row>
    <row r="841" spans="1:8" x14ac:dyDescent="0.25">
      <c r="A841" s="51" t="s">
        <v>3786</v>
      </c>
      <c r="B841" s="51" t="s">
        <v>407</v>
      </c>
      <c r="C841" s="51" t="s">
        <v>3787</v>
      </c>
      <c r="D841" s="51">
        <v>580</v>
      </c>
      <c r="E841" s="51" t="s">
        <v>914</v>
      </c>
      <c r="F841" s="33"/>
      <c r="G841" s="51" t="s">
        <v>3784</v>
      </c>
      <c r="H841" s="51" t="s">
        <v>3785</v>
      </c>
    </row>
    <row r="842" spans="1:8" x14ac:dyDescent="0.25">
      <c r="A842" s="51" t="s">
        <v>3788</v>
      </c>
      <c r="B842" s="33"/>
      <c r="C842" s="51" t="s">
        <v>3789</v>
      </c>
      <c r="D842" s="51">
        <v>402</v>
      </c>
      <c r="E842" s="33"/>
      <c r="F842" s="33"/>
      <c r="G842" s="51" t="s">
        <v>3784</v>
      </c>
      <c r="H842" s="51" t="s">
        <v>3785</v>
      </c>
    </row>
    <row r="843" spans="1:8" ht="105" x14ac:dyDescent="0.25">
      <c r="A843" s="51" t="s">
        <v>3790</v>
      </c>
      <c r="B843" s="51" t="s">
        <v>407</v>
      </c>
      <c r="C843" s="51" t="s">
        <v>3791</v>
      </c>
      <c r="D843" s="51">
        <v>6440</v>
      </c>
      <c r="E843" s="51" t="s">
        <v>914</v>
      </c>
      <c r="F843" s="51" t="s">
        <v>3792</v>
      </c>
      <c r="G843" s="51" t="s">
        <v>1827</v>
      </c>
      <c r="H843" s="51" t="s">
        <v>3793</v>
      </c>
    </row>
    <row r="844" spans="1:8" x14ac:dyDescent="0.25">
      <c r="A844" s="51" t="s">
        <v>3794</v>
      </c>
      <c r="B844" s="51" t="s">
        <v>407</v>
      </c>
      <c r="C844" s="51" t="s">
        <v>3795</v>
      </c>
      <c r="D844" s="51">
        <v>600</v>
      </c>
      <c r="E844" s="51" t="s">
        <v>914</v>
      </c>
      <c r="F844" s="33"/>
      <c r="G844" s="51" t="s">
        <v>3784</v>
      </c>
      <c r="H844" s="51" t="s">
        <v>3785</v>
      </c>
    </row>
    <row r="845" spans="1:8" ht="45" x14ac:dyDescent="0.25">
      <c r="A845" s="51" t="s">
        <v>3796</v>
      </c>
      <c r="B845" s="51" t="s">
        <v>407</v>
      </c>
      <c r="C845" s="51" t="s">
        <v>3797</v>
      </c>
      <c r="D845" s="51">
        <v>1792</v>
      </c>
      <c r="E845" s="51" t="s">
        <v>914</v>
      </c>
      <c r="F845" s="51" t="s">
        <v>1775</v>
      </c>
      <c r="G845" s="51" t="s">
        <v>3798</v>
      </c>
      <c r="H845" s="51" t="s">
        <v>1938</v>
      </c>
    </row>
    <row r="846" spans="1:8" ht="30" x14ac:dyDescent="0.25">
      <c r="A846" s="51" t="s">
        <v>3799</v>
      </c>
      <c r="B846" s="51" t="s">
        <v>407</v>
      </c>
      <c r="C846" s="51" t="s">
        <v>3800</v>
      </c>
      <c r="D846" s="51">
        <v>336</v>
      </c>
      <c r="E846" s="51" t="s">
        <v>914</v>
      </c>
      <c r="F846" s="51" t="s">
        <v>1416</v>
      </c>
      <c r="G846" s="51" t="s">
        <v>2411</v>
      </c>
      <c r="H846" s="51" t="s">
        <v>1418</v>
      </c>
    </row>
    <row r="847" spans="1:8" ht="75" x14ac:dyDescent="0.25">
      <c r="A847" s="51" t="s">
        <v>3801</v>
      </c>
      <c r="B847" s="51" t="s">
        <v>407</v>
      </c>
      <c r="C847" s="51" t="s">
        <v>3802</v>
      </c>
      <c r="D847" s="51">
        <v>3072</v>
      </c>
      <c r="E847" s="51" t="s">
        <v>914</v>
      </c>
      <c r="F847" s="51" t="s">
        <v>3803</v>
      </c>
      <c r="G847" s="51" t="s">
        <v>3804</v>
      </c>
      <c r="H847" s="51" t="s">
        <v>3805</v>
      </c>
    </row>
    <row r="848" spans="1:8" ht="30" x14ac:dyDescent="0.25">
      <c r="A848" s="51" t="s">
        <v>3806</v>
      </c>
      <c r="B848" s="51" t="s">
        <v>407</v>
      </c>
      <c r="C848" s="51" t="s">
        <v>3807</v>
      </c>
      <c r="D848" s="51">
        <v>5126</v>
      </c>
      <c r="E848" s="51" t="s">
        <v>914</v>
      </c>
      <c r="F848" s="51" t="s">
        <v>2923</v>
      </c>
      <c r="G848" s="51" t="s">
        <v>2924</v>
      </c>
      <c r="H848" s="51" t="s">
        <v>3808</v>
      </c>
    </row>
    <row r="849" spans="1:8" ht="30" x14ac:dyDescent="0.25">
      <c r="A849" s="51" t="s">
        <v>3809</v>
      </c>
      <c r="B849" s="51" t="s">
        <v>407</v>
      </c>
      <c r="C849" s="51" t="s">
        <v>3810</v>
      </c>
      <c r="D849" s="51">
        <v>2846</v>
      </c>
      <c r="E849" s="51" t="s">
        <v>914</v>
      </c>
      <c r="F849" s="33"/>
      <c r="G849" s="51" t="s">
        <v>2068</v>
      </c>
      <c r="H849" s="51" t="s">
        <v>3811</v>
      </c>
    </row>
    <row r="850" spans="1:8" ht="90" x14ac:dyDescent="0.25">
      <c r="A850" s="51" t="s">
        <v>3812</v>
      </c>
      <c r="B850" s="51" t="s">
        <v>407</v>
      </c>
      <c r="C850" s="51" t="s">
        <v>3813</v>
      </c>
      <c r="D850" s="51">
        <v>6349</v>
      </c>
      <c r="E850" s="51" t="s">
        <v>914</v>
      </c>
      <c r="F850" s="51" t="s">
        <v>3814</v>
      </c>
      <c r="G850" s="51" t="s">
        <v>3815</v>
      </c>
      <c r="H850" s="51" t="s">
        <v>3816</v>
      </c>
    </row>
    <row r="851" spans="1:8" ht="30" x14ac:dyDescent="0.25">
      <c r="A851" s="51" t="s">
        <v>3817</v>
      </c>
      <c r="B851" s="51" t="s">
        <v>407</v>
      </c>
      <c r="C851" s="51" t="s">
        <v>3818</v>
      </c>
      <c r="D851" s="51">
        <v>3371</v>
      </c>
      <c r="E851" s="51" t="s">
        <v>914</v>
      </c>
      <c r="F851" s="51" t="s">
        <v>973</v>
      </c>
      <c r="G851" s="51" t="s">
        <v>925</v>
      </c>
      <c r="H851" s="51" t="s">
        <v>1079</v>
      </c>
    </row>
    <row r="852" spans="1:8" x14ac:dyDescent="0.25">
      <c r="A852" s="51" t="s">
        <v>3819</v>
      </c>
      <c r="B852" s="51" t="s">
        <v>407</v>
      </c>
      <c r="C852" s="51" t="s">
        <v>3820</v>
      </c>
      <c r="D852" s="51">
        <v>532</v>
      </c>
      <c r="E852" s="51" t="s">
        <v>914</v>
      </c>
      <c r="F852" s="33"/>
      <c r="G852" s="51" t="s">
        <v>3784</v>
      </c>
      <c r="H852" s="51" t="s">
        <v>3785</v>
      </c>
    </row>
    <row r="853" spans="1:8" x14ac:dyDescent="0.25">
      <c r="A853" s="51" t="s">
        <v>3821</v>
      </c>
      <c r="B853" s="51" t="s">
        <v>407</v>
      </c>
      <c r="C853" s="51" t="s">
        <v>3822</v>
      </c>
      <c r="D853" s="51">
        <v>378</v>
      </c>
      <c r="E853" s="51" t="s">
        <v>914</v>
      </c>
      <c r="F853" s="33"/>
      <c r="G853" s="51" t="s">
        <v>3784</v>
      </c>
      <c r="H853" s="51" t="s">
        <v>3785</v>
      </c>
    </row>
    <row r="854" spans="1:8" ht="60" x14ac:dyDescent="0.25">
      <c r="A854" s="51" t="s">
        <v>3823</v>
      </c>
      <c r="B854" s="51" t="s">
        <v>407</v>
      </c>
      <c r="C854" s="51" t="s">
        <v>3824</v>
      </c>
      <c r="D854" s="51">
        <v>4690</v>
      </c>
      <c r="E854" s="51" t="s">
        <v>914</v>
      </c>
      <c r="F854" s="51" t="s">
        <v>3825</v>
      </c>
      <c r="G854" s="51" t="s">
        <v>3826</v>
      </c>
      <c r="H854" s="51" t="s">
        <v>3827</v>
      </c>
    </row>
    <row r="855" spans="1:8" ht="45" x14ac:dyDescent="0.25">
      <c r="A855" s="51" t="s">
        <v>3828</v>
      </c>
      <c r="B855" s="51" t="s">
        <v>407</v>
      </c>
      <c r="C855" s="51" t="s">
        <v>3829</v>
      </c>
      <c r="D855" s="51">
        <v>3717</v>
      </c>
      <c r="E855" s="51" t="s">
        <v>914</v>
      </c>
      <c r="F855" s="51" t="s">
        <v>3830</v>
      </c>
      <c r="G855" s="51" t="s">
        <v>3831</v>
      </c>
      <c r="H855" s="51" t="s">
        <v>3832</v>
      </c>
    </row>
    <row r="856" spans="1:8" ht="45" x14ac:dyDescent="0.25">
      <c r="A856" s="51" t="s">
        <v>3833</v>
      </c>
      <c r="B856" s="51" t="s">
        <v>407</v>
      </c>
      <c r="C856" s="51" t="s">
        <v>3834</v>
      </c>
      <c r="D856" s="51">
        <v>2664</v>
      </c>
      <c r="E856" s="51" t="s">
        <v>914</v>
      </c>
      <c r="F856" s="51" t="s">
        <v>1775</v>
      </c>
      <c r="G856" s="51" t="s">
        <v>3835</v>
      </c>
      <c r="H856" s="51" t="s">
        <v>1938</v>
      </c>
    </row>
    <row r="857" spans="1:8" ht="45" x14ac:dyDescent="0.25">
      <c r="A857" s="51" t="s">
        <v>3836</v>
      </c>
      <c r="B857" s="51" t="s">
        <v>407</v>
      </c>
      <c r="C857" s="51" t="s">
        <v>3837</v>
      </c>
      <c r="D857" s="51">
        <v>4887</v>
      </c>
      <c r="E857" s="51" t="s">
        <v>914</v>
      </c>
      <c r="F857" s="51" t="s">
        <v>3838</v>
      </c>
      <c r="G857" s="51" t="s">
        <v>3839</v>
      </c>
      <c r="H857" s="51" t="s">
        <v>3840</v>
      </c>
    </row>
    <row r="858" spans="1:8" x14ac:dyDescent="0.25">
      <c r="A858" s="51" t="s">
        <v>3841</v>
      </c>
      <c r="B858" s="51" t="s">
        <v>407</v>
      </c>
      <c r="C858" s="51" t="s">
        <v>3842</v>
      </c>
      <c r="D858" s="51">
        <v>6801</v>
      </c>
      <c r="E858" s="51" t="s">
        <v>914</v>
      </c>
      <c r="F858" s="33"/>
      <c r="G858" s="51" t="s">
        <v>3843</v>
      </c>
      <c r="H858" s="51" t="s">
        <v>3844</v>
      </c>
    </row>
    <row r="859" spans="1:8" ht="45" x14ac:dyDescent="0.25">
      <c r="A859" s="51" t="s">
        <v>3845</v>
      </c>
      <c r="B859" s="51" t="s">
        <v>407</v>
      </c>
      <c r="C859" s="51" t="s">
        <v>3846</v>
      </c>
      <c r="D859" s="51">
        <v>2708</v>
      </c>
      <c r="E859" s="51" t="s">
        <v>914</v>
      </c>
      <c r="F859" s="51" t="s">
        <v>3847</v>
      </c>
      <c r="G859" s="51" t="s">
        <v>3848</v>
      </c>
      <c r="H859" s="51" t="s">
        <v>3849</v>
      </c>
    </row>
    <row r="860" spans="1:8" ht="45" x14ac:dyDescent="0.25">
      <c r="A860" s="51" t="s">
        <v>3850</v>
      </c>
      <c r="B860" s="51" t="s">
        <v>407</v>
      </c>
      <c r="C860" s="51" t="s">
        <v>3851</v>
      </c>
      <c r="D860" s="51">
        <v>3000</v>
      </c>
      <c r="E860" s="51" t="s">
        <v>914</v>
      </c>
      <c r="F860" s="51" t="s">
        <v>1654</v>
      </c>
      <c r="G860" s="51" t="s">
        <v>3201</v>
      </c>
      <c r="H860" s="51" t="s">
        <v>1656</v>
      </c>
    </row>
    <row r="861" spans="1:8" ht="45" x14ac:dyDescent="0.25">
      <c r="A861" s="51" t="s">
        <v>3852</v>
      </c>
      <c r="B861" s="51" t="s">
        <v>407</v>
      </c>
      <c r="C861" s="51" t="s">
        <v>3853</v>
      </c>
      <c r="D861" s="51">
        <v>2124</v>
      </c>
      <c r="E861" s="51" t="s">
        <v>914</v>
      </c>
      <c r="F861" s="51" t="s">
        <v>1654</v>
      </c>
      <c r="G861" s="51" t="s">
        <v>3854</v>
      </c>
      <c r="H861" s="51" t="s">
        <v>1656</v>
      </c>
    </row>
    <row r="862" spans="1:8" ht="60" x14ac:dyDescent="0.25">
      <c r="A862" s="51" t="s">
        <v>3855</v>
      </c>
      <c r="B862" s="51" t="s">
        <v>407</v>
      </c>
      <c r="C862" s="51" t="s">
        <v>3856</v>
      </c>
      <c r="D862" s="51">
        <v>883</v>
      </c>
      <c r="E862" s="51" t="s">
        <v>914</v>
      </c>
      <c r="F862" s="51"/>
      <c r="G862" s="51" t="s">
        <v>3857</v>
      </c>
      <c r="H862" s="51" t="s">
        <v>3858</v>
      </c>
    </row>
    <row r="863" spans="1:8" x14ac:dyDescent="0.25">
      <c r="A863" s="51" t="s">
        <v>3859</v>
      </c>
      <c r="B863" s="51" t="s">
        <v>407</v>
      </c>
      <c r="C863" s="51" t="s">
        <v>3860</v>
      </c>
      <c r="D863" s="51">
        <v>4181</v>
      </c>
      <c r="E863" s="51" t="s">
        <v>914</v>
      </c>
      <c r="F863" s="51" t="s">
        <v>991</v>
      </c>
      <c r="G863" s="51" t="s">
        <v>3861</v>
      </c>
      <c r="H863" s="51" t="s">
        <v>3862</v>
      </c>
    </row>
    <row r="864" spans="1:8" x14ac:dyDescent="0.25">
      <c r="A864" s="51" t="s">
        <v>3863</v>
      </c>
      <c r="B864" s="51" t="s">
        <v>407</v>
      </c>
      <c r="C864" s="51" t="s">
        <v>3864</v>
      </c>
      <c r="D864" s="51">
        <v>1314</v>
      </c>
      <c r="E864" s="51" t="s">
        <v>914</v>
      </c>
      <c r="F864" s="51" t="s">
        <v>3865</v>
      </c>
      <c r="G864" s="51" t="s">
        <v>3619</v>
      </c>
      <c r="H864" s="51" t="s">
        <v>3866</v>
      </c>
    </row>
    <row r="865" spans="1:8" ht="30" x14ac:dyDescent="0.25">
      <c r="A865" s="51" t="s">
        <v>3867</v>
      </c>
      <c r="B865" s="51" t="s">
        <v>407</v>
      </c>
      <c r="C865" s="51" t="s">
        <v>3868</v>
      </c>
      <c r="D865" s="51">
        <v>2983</v>
      </c>
      <c r="E865" s="51" t="s">
        <v>914</v>
      </c>
      <c r="F865" s="51" t="s">
        <v>973</v>
      </c>
      <c r="G865" s="51" t="s">
        <v>3869</v>
      </c>
      <c r="H865" s="51" t="s">
        <v>3870</v>
      </c>
    </row>
    <row r="866" spans="1:8" ht="30" x14ac:dyDescent="0.25">
      <c r="A866" s="51" t="s">
        <v>3871</v>
      </c>
      <c r="B866" s="51" t="s">
        <v>407</v>
      </c>
      <c r="C866" s="51" t="s">
        <v>3872</v>
      </c>
      <c r="D866" s="51">
        <v>5032</v>
      </c>
      <c r="E866" s="51" t="s">
        <v>914</v>
      </c>
      <c r="F866" s="51" t="s">
        <v>1625</v>
      </c>
      <c r="G866" s="51" t="s">
        <v>1626</v>
      </c>
      <c r="H866" s="51" t="s">
        <v>1627</v>
      </c>
    </row>
    <row r="867" spans="1:8" ht="75" x14ac:dyDescent="0.25">
      <c r="A867" s="51" t="s">
        <v>3873</v>
      </c>
      <c r="B867" s="51" t="s">
        <v>407</v>
      </c>
      <c r="C867" s="51" t="s">
        <v>3874</v>
      </c>
      <c r="D867" s="51">
        <v>8604</v>
      </c>
      <c r="E867" s="51" t="s">
        <v>914</v>
      </c>
      <c r="F867" s="51" t="s">
        <v>3875</v>
      </c>
      <c r="G867" s="51" t="s">
        <v>3876</v>
      </c>
      <c r="H867" s="51" t="s">
        <v>3877</v>
      </c>
    </row>
    <row r="868" spans="1:8" x14ac:dyDescent="0.25">
      <c r="A868" s="51" t="s">
        <v>3878</v>
      </c>
      <c r="B868" s="51" t="s">
        <v>407</v>
      </c>
      <c r="C868" s="51" t="s">
        <v>3879</v>
      </c>
      <c r="D868" s="51">
        <v>810</v>
      </c>
      <c r="E868" s="51" t="s">
        <v>914</v>
      </c>
      <c r="F868" s="51"/>
      <c r="G868" s="51" t="s">
        <v>3880</v>
      </c>
      <c r="H868" s="51"/>
    </row>
    <row r="869" spans="1:8" ht="90" x14ac:dyDescent="0.25">
      <c r="A869" s="51" t="s">
        <v>3881</v>
      </c>
      <c r="B869" s="51" t="s">
        <v>407</v>
      </c>
      <c r="C869" s="51" t="s">
        <v>3882</v>
      </c>
      <c r="D869" s="51">
        <v>9844</v>
      </c>
      <c r="E869" s="51" t="s">
        <v>952</v>
      </c>
      <c r="F869" s="51" t="s">
        <v>2445</v>
      </c>
      <c r="G869" s="51" t="s">
        <v>3883</v>
      </c>
      <c r="H869" s="51" t="s">
        <v>3884</v>
      </c>
    </row>
    <row r="870" spans="1:8" ht="75" x14ac:dyDescent="0.25">
      <c r="A870" s="51" t="s">
        <v>3885</v>
      </c>
      <c r="B870" s="51" t="s">
        <v>407</v>
      </c>
      <c r="C870" s="51" t="s">
        <v>3886</v>
      </c>
      <c r="D870" s="51">
        <v>2040</v>
      </c>
      <c r="E870" s="51" t="s">
        <v>914</v>
      </c>
      <c r="F870" s="51" t="s">
        <v>1301</v>
      </c>
      <c r="G870" s="51" t="s">
        <v>1831</v>
      </c>
      <c r="H870" s="51" t="s">
        <v>3887</v>
      </c>
    </row>
    <row r="871" spans="1:8" ht="60" x14ac:dyDescent="0.25">
      <c r="A871" s="51" t="s">
        <v>3888</v>
      </c>
      <c r="B871" s="51" t="s">
        <v>407</v>
      </c>
      <c r="C871" s="51" t="s">
        <v>3889</v>
      </c>
      <c r="D871" s="51">
        <v>848</v>
      </c>
      <c r="E871" s="51" t="s">
        <v>914</v>
      </c>
      <c r="F871" s="51" t="s">
        <v>3890</v>
      </c>
      <c r="G871" s="51" t="s">
        <v>3891</v>
      </c>
      <c r="H871" s="51" t="s">
        <v>3892</v>
      </c>
    </row>
    <row r="872" spans="1:8" ht="60" x14ac:dyDescent="0.25">
      <c r="A872" s="51" t="s">
        <v>3893</v>
      </c>
      <c r="B872" s="51" t="s">
        <v>407</v>
      </c>
      <c r="C872" s="51" t="s">
        <v>3894</v>
      </c>
      <c r="D872" s="51">
        <v>1091</v>
      </c>
      <c r="E872" s="51" t="s">
        <v>914</v>
      </c>
      <c r="F872" s="51" t="s">
        <v>3895</v>
      </c>
      <c r="G872" s="51" t="s">
        <v>3891</v>
      </c>
      <c r="H872" s="51" t="s">
        <v>3892</v>
      </c>
    </row>
    <row r="873" spans="1:8" ht="60" x14ac:dyDescent="0.25">
      <c r="A873" s="51" t="s">
        <v>3896</v>
      </c>
      <c r="B873" s="51" t="s">
        <v>407</v>
      </c>
      <c r="C873" s="51" t="s">
        <v>3897</v>
      </c>
      <c r="D873" s="51">
        <v>1094</v>
      </c>
      <c r="E873" s="51" t="s">
        <v>914</v>
      </c>
      <c r="F873" s="51" t="s">
        <v>3895</v>
      </c>
      <c r="G873" s="51" t="s">
        <v>3891</v>
      </c>
      <c r="H873" s="51" t="s">
        <v>3892</v>
      </c>
    </row>
    <row r="874" spans="1:8" x14ac:dyDescent="0.25">
      <c r="A874" s="51" t="s">
        <v>3898</v>
      </c>
      <c r="B874" s="51" t="s">
        <v>407</v>
      </c>
      <c r="C874" s="51" t="s">
        <v>3899</v>
      </c>
      <c r="D874" s="51">
        <v>240</v>
      </c>
      <c r="E874" s="51" t="s">
        <v>914</v>
      </c>
      <c r="F874" s="51"/>
      <c r="G874" s="51" t="s">
        <v>3900</v>
      </c>
      <c r="H874" s="51"/>
    </row>
    <row r="875" spans="1:8" ht="60" x14ac:dyDescent="0.25">
      <c r="A875" s="51" t="s">
        <v>3901</v>
      </c>
      <c r="B875" s="51" t="s">
        <v>407</v>
      </c>
      <c r="C875" s="51" t="s">
        <v>3902</v>
      </c>
      <c r="D875" s="51">
        <v>10500</v>
      </c>
      <c r="E875" s="51" t="s">
        <v>914</v>
      </c>
      <c r="F875" s="51" t="s">
        <v>3903</v>
      </c>
      <c r="G875" s="51" t="s">
        <v>3904</v>
      </c>
      <c r="H875" s="51" t="s">
        <v>3905</v>
      </c>
    </row>
    <row r="876" spans="1:8" x14ac:dyDescent="0.25">
      <c r="A876" s="51" t="s">
        <v>3906</v>
      </c>
      <c r="B876" s="51" t="s">
        <v>407</v>
      </c>
      <c r="C876" s="51" t="s">
        <v>3907</v>
      </c>
      <c r="D876" s="51">
        <v>6973</v>
      </c>
      <c r="E876" s="51" t="s">
        <v>914</v>
      </c>
      <c r="F876" s="51"/>
      <c r="G876" s="51" t="s">
        <v>3908</v>
      </c>
      <c r="H876" s="51" t="s">
        <v>3909</v>
      </c>
    </row>
    <row r="877" spans="1:8" x14ac:dyDescent="0.25">
      <c r="A877" s="51" t="s">
        <v>3910</v>
      </c>
      <c r="B877" s="51" t="s">
        <v>407</v>
      </c>
      <c r="C877" s="51" t="s">
        <v>3911</v>
      </c>
      <c r="D877" s="51">
        <v>843</v>
      </c>
      <c r="E877" s="51" t="s">
        <v>914</v>
      </c>
      <c r="F877" s="51"/>
      <c r="G877" s="51" t="s">
        <v>3912</v>
      </c>
      <c r="H877" s="51"/>
    </row>
    <row r="878" spans="1:8" x14ac:dyDescent="0.25">
      <c r="A878" s="51" t="s">
        <v>3913</v>
      </c>
      <c r="B878" s="51" t="s">
        <v>407</v>
      </c>
      <c r="C878" s="51" t="s">
        <v>3914</v>
      </c>
      <c r="D878" s="51">
        <v>219</v>
      </c>
      <c r="E878" s="51" t="s">
        <v>914</v>
      </c>
      <c r="F878" s="51"/>
      <c r="G878" s="51" t="s">
        <v>3915</v>
      </c>
      <c r="H878" s="51"/>
    </row>
    <row r="879" spans="1:8" x14ac:dyDescent="0.25">
      <c r="A879" s="51" t="s">
        <v>3916</v>
      </c>
      <c r="B879" s="51" t="s">
        <v>407</v>
      </c>
      <c r="C879" s="51" t="s">
        <v>3917</v>
      </c>
      <c r="D879" s="51">
        <v>3174</v>
      </c>
      <c r="E879" s="51" t="s">
        <v>914</v>
      </c>
      <c r="F879" s="51"/>
      <c r="G879" s="51" t="s">
        <v>3918</v>
      </c>
      <c r="H879" s="51"/>
    </row>
    <row r="880" spans="1:8" x14ac:dyDescent="0.25">
      <c r="A880" s="51" t="s">
        <v>3919</v>
      </c>
      <c r="B880" s="51" t="s">
        <v>407</v>
      </c>
      <c r="C880" s="51" t="s">
        <v>3920</v>
      </c>
      <c r="D880" s="51">
        <v>2438</v>
      </c>
      <c r="E880" s="51" t="s">
        <v>914</v>
      </c>
      <c r="F880" s="51"/>
      <c r="G880" s="51" t="s">
        <v>3921</v>
      </c>
      <c r="H880" s="51" t="s">
        <v>3922</v>
      </c>
    </row>
    <row r="881" spans="1:8" x14ac:dyDescent="0.25">
      <c r="A881" s="51" t="s">
        <v>3923</v>
      </c>
      <c r="B881" s="51" t="s">
        <v>407</v>
      </c>
      <c r="C881" s="51" t="s">
        <v>3924</v>
      </c>
      <c r="D881" s="51">
        <v>446</v>
      </c>
      <c r="E881" s="51" t="s">
        <v>914</v>
      </c>
      <c r="F881" s="51"/>
      <c r="G881" s="51" t="s">
        <v>3925</v>
      </c>
      <c r="H881" s="51" t="s">
        <v>3926</v>
      </c>
    </row>
    <row r="882" spans="1:8" ht="45" x14ac:dyDescent="0.25">
      <c r="A882" s="51" t="s">
        <v>3927</v>
      </c>
      <c r="B882" s="51" t="s">
        <v>407</v>
      </c>
      <c r="C882" s="51" t="s">
        <v>3928</v>
      </c>
      <c r="D882" s="51">
        <v>4179</v>
      </c>
      <c r="E882" s="51" t="s">
        <v>914</v>
      </c>
      <c r="F882" s="51"/>
      <c r="G882" s="51" t="s">
        <v>3124</v>
      </c>
      <c r="H882" s="51" t="s">
        <v>3125</v>
      </c>
    </row>
    <row r="883" spans="1:8" ht="45" x14ac:dyDescent="0.25">
      <c r="A883" s="51" t="s">
        <v>3929</v>
      </c>
      <c r="B883" s="51" t="s">
        <v>407</v>
      </c>
      <c r="C883" s="51" t="s">
        <v>3930</v>
      </c>
      <c r="D883" s="51">
        <v>29512</v>
      </c>
      <c r="E883" s="51" t="s">
        <v>914</v>
      </c>
      <c r="F883" s="51" t="s">
        <v>3931</v>
      </c>
      <c r="G883" s="51" t="s">
        <v>3932</v>
      </c>
      <c r="H883" s="51" t="s">
        <v>3933</v>
      </c>
    </row>
    <row r="884" spans="1:8" x14ac:dyDescent="0.25">
      <c r="A884" s="51" t="s">
        <v>3934</v>
      </c>
      <c r="B884" s="51" t="s">
        <v>407</v>
      </c>
      <c r="C884" s="51" t="s">
        <v>3935</v>
      </c>
      <c r="D884" s="51">
        <v>1475</v>
      </c>
      <c r="E884" s="51" t="s">
        <v>914</v>
      </c>
      <c r="F884" s="51" t="s">
        <v>1087</v>
      </c>
      <c r="G884" s="51" t="s">
        <v>3936</v>
      </c>
      <c r="H884" s="51" t="s">
        <v>1225</v>
      </c>
    </row>
    <row r="885" spans="1:8" x14ac:dyDescent="0.25">
      <c r="A885" s="51" t="s">
        <v>3937</v>
      </c>
      <c r="B885" s="51" t="s">
        <v>407</v>
      </c>
      <c r="C885" s="51" t="s">
        <v>3938</v>
      </c>
      <c r="D885" s="51">
        <v>980</v>
      </c>
      <c r="E885" s="51" t="s">
        <v>914</v>
      </c>
      <c r="F885" s="51"/>
      <c r="G885" s="51" t="s">
        <v>2373</v>
      </c>
      <c r="H885" s="51" t="s">
        <v>3939</v>
      </c>
    </row>
    <row r="886" spans="1:8" x14ac:dyDescent="0.25">
      <c r="A886" s="51" t="s">
        <v>3940</v>
      </c>
      <c r="B886" s="51" t="s">
        <v>407</v>
      </c>
      <c r="C886" s="51" t="s">
        <v>3941</v>
      </c>
      <c r="D886" s="51">
        <v>841</v>
      </c>
      <c r="E886" s="51" t="s">
        <v>952</v>
      </c>
      <c r="F886" s="51"/>
      <c r="G886" s="51" t="s">
        <v>3942</v>
      </c>
      <c r="H886" s="51" t="s">
        <v>3943</v>
      </c>
    </row>
    <row r="887" spans="1:8" x14ac:dyDescent="0.25">
      <c r="A887" s="51" t="s">
        <v>3944</v>
      </c>
      <c r="B887" s="51" t="s">
        <v>407</v>
      </c>
      <c r="C887" s="51" t="s">
        <v>3945</v>
      </c>
      <c r="D887" s="51">
        <v>222</v>
      </c>
      <c r="E887" s="51" t="s">
        <v>914</v>
      </c>
      <c r="F887" s="51"/>
      <c r="G887" s="51" t="s">
        <v>3946</v>
      </c>
      <c r="H887" s="51"/>
    </row>
    <row r="888" spans="1:8" ht="90" x14ac:dyDescent="0.25">
      <c r="A888" s="51" t="s">
        <v>3947</v>
      </c>
      <c r="B888" s="51" t="s">
        <v>407</v>
      </c>
      <c r="C888" s="51" t="s">
        <v>3948</v>
      </c>
      <c r="D888" s="51">
        <v>1704</v>
      </c>
      <c r="E888" s="51" t="s">
        <v>914</v>
      </c>
      <c r="F888" s="51" t="s">
        <v>1553</v>
      </c>
      <c r="G888" s="51" t="s">
        <v>2724</v>
      </c>
      <c r="H888" s="51" t="s">
        <v>3949</v>
      </c>
    </row>
    <row r="889" spans="1:8" ht="60" x14ac:dyDescent="0.25">
      <c r="A889" s="51" t="s">
        <v>3950</v>
      </c>
      <c r="B889" s="51" t="s">
        <v>407</v>
      </c>
      <c r="C889" s="51" t="s">
        <v>3951</v>
      </c>
      <c r="D889" s="51">
        <v>8451</v>
      </c>
      <c r="E889" s="51" t="s">
        <v>914</v>
      </c>
      <c r="F889" s="51" t="s">
        <v>3952</v>
      </c>
      <c r="G889" s="51" t="s">
        <v>3953</v>
      </c>
      <c r="H889" s="51" t="s">
        <v>3954</v>
      </c>
    </row>
    <row r="890" spans="1:8" ht="45" x14ac:dyDescent="0.25">
      <c r="A890" s="51" t="s">
        <v>3955</v>
      </c>
      <c r="B890" s="51" t="s">
        <v>407</v>
      </c>
      <c r="C890" s="51" t="s">
        <v>3956</v>
      </c>
      <c r="D890" s="51">
        <v>6213</v>
      </c>
      <c r="E890" s="51" t="s">
        <v>914</v>
      </c>
      <c r="F890" s="51" t="s">
        <v>3235</v>
      </c>
      <c r="G890" s="51" t="s">
        <v>3236</v>
      </c>
      <c r="H890" s="51" t="s">
        <v>3237</v>
      </c>
    </row>
    <row r="891" spans="1:8" x14ac:dyDescent="0.25">
      <c r="A891" s="51" t="s">
        <v>3957</v>
      </c>
      <c r="B891" s="51" t="s">
        <v>407</v>
      </c>
      <c r="C891" s="51" t="s">
        <v>3958</v>
      </c>
      <c r="D891" s="51">
        <v>7212</v>
      </c>
      <c r="E891" s="51" t="s">
        <v>914</v>
      </c>
      <c r="F891" s="51"/>
      <c r="G891" s="51" t="s">
        <v>3959</v>
      </c>
      <c r="H891" s="51"/>
    </row>
    <row r="892" spans="1:8" x14ac:dyDescent="0.25">
      <c r="A892" s="51" t="s">
        <v>3960</v>
      </c>
      <c r="B892" s="51" t="s">
        <v>407</v>
      </c>
      <c r="C892" s="51" t="s">
        <v>3961</v>
      </c>
      <c r="D892" s="51">
        <v>1287</v>
      </c>
      <c r="E892" s="51" t="s">
        <v>914</v>
      </c>
      <c r="F892" s="51"/>
      <c r="G892" s="51" t="s">
        <v>3962</v>
      </c>
      <c r="H892" s="51" t="s">
        <v>3963</v>
      </c>
    </row>
    <row r="893" spans="1:8" ht="75" x14ac:dyDescent="0.25">
      <c r="A893" s="51" t="s">
        <v>3964</v>
      </c>
      <c r="B893" s="51" t="s">
        <v>407</v>
      </c>
      <c r="C893" s="51" t="s">
        <v>3965</v>
      </c>
      <c r="D893" s="51">
        <v>4655</v>
      </c>
      <c r="E893" s="51" t="s">
        <v>914</v>
      </c>
      <c r="F893" s="51" t="s">
        <v>3966</v>
      </c>
      <c r="G893" s="51" t="s">
        <v>3967</v>
      </c>
      <c r="H893" s="51" t="s">
        <v>3968</v>
      </c>
    </row>
    <row r="894" spans="1:8" ht="45" x14ac:dyDescent="0.25">
      <c r="A894" s="51" t="s">
        <v>3969</v>
      </c>
      <c r="B894" s="51" t="s">
        <v>407</v>
      </c>
      <c r="C894" s="51" t="s">
        <v>3970</v>
      </c>
      <c r="D894" s="51">
        <v>4386</v>
      </c>
      <c r="E894" s="51" t="s">
        <v>914</v>
      </c>
      <c r="F894" s="51" t="s">
        <v>973</v>
      </c>
      <c r="G894" s="51" t="s">
        <v>3971</v>
      </c>
      <c r="H894" s="51" t="s">
        <v>3972</v>
      </c>
    </row>
    <row r="895" spans="1:8" ht="30" x14ac:dyDescent="0.25">
      <c r="A895" s="51" t="s">
        <v>3973</v>
      </c>
      <c r="B895" s="51" t="s">
        <v>407</v>
      </c>
      <c r="C895" s="51" t="s">
        <v>3974</v>
      </c>
      <c r="D895" s="51">
        <v>1068</v>
      </c>
      <c r="E895" s="51" t="s">
        <v>914</v>
      </c>
      <c r="F895" s="51" t="s">
        <v>973</v>
      </c>
      <c r="G895" s="51" t="s">
        <v>3975</v>
      </c>
      <c r="H895" s="51" t="s">
        <v>3976</v>
      </c>
    </row>
    <row r="896" spans="1:8" ht="45" x14ac:dyDescent="0.25">
      <c r="A896" s="51" t="s">
        <v>3977</v>
      </c>
      <c r="B896" s="51" t="s">
        <v>407</v>
      </c>
      <c r="C896" s="51" t="s">
        <v>3978</v>
      </c>
      <c r="D896" s="51">
        <v>526</v>
      </c>
      <c r="E896" s="51" t="s">
        <v>914</v>
      </c>
      <c r="F896" s="51" t="s">
        <v>1321</v>
      </c>
      <c r="G896" s="51" t="s">
        <v>3979</v>
      </c>
      <c r="H896" s="51" t="s">
        <v>1832</v>
      </c>
    </row>
    <row r="897" spans="1:8" x14ac:dyDescent="0.25">
      <c r="A897" s="51" t="s">
        <v>3980</v>
      </c>
      <c r="B897" s="51" t="s">
        <v>407</v>
      </c>
      <c r="C897" s="51" t="s">
        <v>3981</v>
      </c>
      <c r="D897" s="51">
        <v>1741</v>
      </c>
      <c r="E897" s="51" t="s">
        <v>914</v>
      </c>
      <c r="F897" s="33"/>
      <c r="G897" s="51" t="s">
        <v>3982</v>
      </c>
      <c r="H897" s="51" t="s">
        <v>3983</v>
      </c>
    </row>
    <row r="898" spans="1:8" x14ac:dyDescent="0.25">
      <c r="A898" s="51" t="s">
        <v>3984</v>
      </c>
      <c r="B898" s="51" t="s">
        <v>407</v>
      </c>
      <c r="C898" s="51" t="s">
        <v>3985</v>
      </c>
      <c r="D898" s="51">
        <v>1653</v>
      </c>
      <c r="E898" s="51" t="s">
        <v>914</v>
      </c>
      <c r="F898" s="33"/>
      <c r="G898" s="51" t="s">
        <v>3986</v>
      </c>
      <c r="H898" s="51" t="s">
        <v>3983</v>
      </c>
    </row>
    <row r="899" spans="1:8" ht="30" x14ac:dyDescent="0.25">
      <c r="A899" s="51" t="s">
        <v>3987</v>
      </c>
      <c r="B899" s="51" t="s">
        <v>407</v>
      </c>
      <c r="C899" s="51" t="s">
        <v>3988</v>
      </c>
      <c r="D899" s="51">
        <v>5783</v>
      </c>
      <c r="E899" s="51" t="s">
        <v>914</v>
      </c>
      <c r="F899" s="51" t="s">
        <v>1087</v>
      </c>
      <c r="G899" s="51" t="s">
        <v>3989</v>
      </c>
      <c r="H899" s="51" t="s">
        <v>3990</v>
      </c>
    </row>
    <row r="900" spans="1:8" ht="45" x14ac:dyDescent="0.25">
      <c r="A900" s="51" t="s">
        <v>3991</v>
      </c>
      <c r="B900" s="51" t="s">
        <v>407</v>
      </c>
      <c r="C900" s="51" t="s">
        <v>3992</v>
      </c>
      <c r="D900" s="51">
        <v>4481</v>
      </c>
      <c r="E900" s="51" t="s">
        <v>914</v>
      </c>
      <c r="F900" s="51" t="s">
        <v>973</v>
      </c>
      <c r="G900" s="51" t="s">
        <v>3993</v>
      </c>
      <c r="H900" s="51" t="s">
        <v>3994</v>
      </c>
    </row>
    <row r="901" spans="1:8" ht="30" x14ac:dyDescent="0.25">
      <c r="A901" s="51" t="s">
        <v>3995</v>
      </c>
      <c r="B901" s="51" t="s">
        <v>407</v>
      </c>
      <c r="C901" s="51" t="s">
        <v>3996</v>
      </c>
      <c r="D901" s="51">
        <v>1088</v>
      </c>
      <c r="E901" s="51" t="s">
        <v>914</v>
      </c>
      <c r="F901" s="33"/>
      <c r="G901" s="51" t="s">
        <v>3997</v>
      </c>
      <c r="H901" s="51" t="s">
        <v>3998</v>
      </c>
    </row>
    <row r="902" spans="1:8" x14ac:dyDescent="0.25">
      <c r="A902" s="51" t="s">
        <v>3999</v>
      </c>
      <c r="B902" s="51" t="s">
        <v>407</v>
      </c>
      <c r="C902" s="51" t="s">
        <v>4000</v>
      </c>
      <c r="D902" s="51">
        <v>2683</v>
      </c>
      <c r="E902" s="51" t="s">
        <v>914</v>
      </c>
      <c r="F902" s="33"/>
      <c r="G902" s="51" t="s">
        <v>1718</v>
      </c>
      <c r="H902" s="51" t="s">
        <v>1719</v>
      </c>
    </row>
    <row r="903" spans="1:8" x14ac:dyDescent="0.25">
      <c r="A903" s="33"/>
      <c r="B903" s="33"/>
      <c r="C903" s="33"/>
      <c r="D903" s="33"/>
      <c r="E903" s="33"/>
      <c r="F903" s="33"/>
      <c r="G903" s="33"/>
      <c r="H903" s="33"/>
    </row>
    <row r="904" spans="1:8" x14ac:dyDescent="0.25">
      <c r="A904" s="49" t="s">
        <v>847</v>
      </c>
      <c r="B904" s="33"/>
      <c r="C904" s="33"/>
      <c r="D904" s="33"/>
      <c r="E904" s="33"/>
      <c r="F904" s="33"/>
      <c r="G904" s="33"/>
      <c r="H904" s="33"/>
    </row>
    <row r="905" spans="1:8" ht="30" x14ac:dyDescent="0.25">
      <c r="A905" s="51" t="s">
        <v>4001</v>
      </c>
      <c r="B905" s="51" t="s">
        <v>482</v>
      </c>
      <c r="C905" s="51" t="s">
        <v>4002</v>
      </c>
      <c r="D905" s="51">
        <v>1786</v>
      </c>
      <c r="E905" s="51" t="s">
        <v>914</v>
      </c>
      <c r="F905" s="51" t="s">
        <v>4003</v>
      </c>
      <c r="G905" s="51" t="s">
        <v>4004</v>
      </c>
      <c r="H905" s="51" t="s">
        <v>4005</v>
      </c>
    </row>
    <row r="906" spans="1:8" ht="60" x14ac:dyDescent="0.25">
      <c r="A906" s="51" t="s">
        <v>4006</v>
      </c>
      <c r="B906" s="51" t="s">
        <v>482</v>
      </c>
      <c r="C906" s="51" t="s">
        <v>4007</v>
      </c>
      <c r="D906" s="51">
        <v>1907</v>
      </c>
      <c r="E906" s="51" t="s">
        <v>914</v>
      </c>
      <c r="F906" s="51" t="s">
        <v>4008</v>
      </c>
      <c r="G906" s="51" t="s">
        <v>4009</v>
      </c>
      <c r="H906" s="51" t="s">
        <v>4010</v>
      </c>
    </row>
    <row r="907" spans="1:8" ht="60" x14ac:dyDescent="0.25">
      <c r="A907" s="51" t="s">
        <v>4011</v>
      </c>
      <c r="B907" s="51" t="s">
        <v>482</v>
      </c>
      <c r="C907" s="51" t="s">
        <v>4012</v>
      </c>
      <c r="D907" s="51">
        <v>2560</v>
      </c>
      <c r="E907" s="51" t="s">
        <v>914</v>
      </c>
      <c r="F907" s="51" t="s">
        <v>2456</v>
      </c>
      <c r="G907" s="51" t="s">
        <v>4013</v>
      </c>
      <c r="H907" s="51" t="s">
        <v>4014</v>
      </c>
    </row>
    <row r="908" spans="1:8" x14ac:dyDescent="0.25">
      <c r="A908" s="51" t="s">
        <v>4015</v>
      </c>
      <c r="B908" s="51" t="s">
        <v>482</v>
      </c>
      <c r="C908" s="51" t="s">
        <v>4016</v>
      </c>
      <c r="D908" s="51">
        <v>1804</v>
      </c>
      <c r="E908" s="51" t="s">
        <v>952</v>
      </c>
      <c r="F908" s="51" t="s">
        <v>973</v>
      </c>
      <c r="G908" s="51" t="s">
        <v>948</v>
      </c>
      <c r="H908" s="51" t="s">
        <v>4017</v>
      </c>
    </row>
    <row r="909" spans="1:8" ht="45" x14ac:dyDescent="0.25">
      <c r="A909" s="51" t="s">
        <v>4018</v>
      </c>
      <c r="B909" s="51" t="s">
        <v>482</v>
      </c>
      <c r="C909" s="51" t="s">
        <v>4019</v>
      </c>
      <c r="D909" s="51">
        <v>17863</v>
      </c>
      <c r="E909" s="51" t="s">
        <v>914</v>
      </c>
      <c r="F909" s="51" t="s">
        <v>1654</v>
      </c>
      <c r="G909" s="51" t="s">
        <v>2683</v>
      </c>
      <c r="H909" s="51" t="s">
        <v>1656</v>
      </c>
    </row>
    <row r="910" spans="1:8" ht="30" x14ac:dyDescent="0.25">
      <c r="A910" s="51" t="s">
        <v>4020</v>
      </c>
      <c r="B910" s="51" t="s">
        <v>482</v>
      </c>
      <c r="C910" s="51" t="s">
        <v>4021</v>
      </c>
      <c r="D910" s="51">
        <v>582</v>
      </c>
      <c r="E910" s="51" t="s">
        <v>914</v>
      </c>
      <c r="F910" s="33"/>
      <c r="G910" s="51" t="s">
        <v>4022</v>
      </c>
      <c r="H910" s="51" t="s">
        <v>4023</v>
      </c>
    </row>
    <row r="911" spans="1:8" ht="45" x14ac:dyDescent="0.25">
      <c r="A911" s="51" t="s">
        <v>4024</v>
      </c>
      <c r="B911" s="51" t="s">
        <v>482</v>
      </c>
      <c r="C911" s="51" t="s">
        <v>4025</v>
      </c>
      <c r="D911" s="51">
        <v>7732</v>
      </c>
      <c r="E911" s="51" t="s">
        <v>914</v>
      </c>
      <c r="F911" s="51" t="s">
        <v>1654</v>
      </c>
      <c r="G911" s="51" t="s">
        <v>2683</v>
      </c>
      <c r="H911" s="51" t="s">
        <v>1656</v>
      </c>
    </row>
    <row r="912" spans="1:8" ht="90" x14ac:dyDescent="0.25">
      <c r="A912" s="51" t="s">
        <v>4026</v>
      </c>
      <c r="B912" s="51" t="s">
        <v>482</v>
      </c>
      <c r="C912" s="51" t="s">
        <v>4027</v>
      </c>
      <c r="D912" s="51">
        <v>41105</v>
      </c>
      <c r="E912" s="51" t="s">
        <v>914</v>
      </c>
      <c r="F912" s="51" t="s">
        <v>4028</v>
      </c>
      <c r="G912" s="51" t="s">
        <v>4029</v>
      </c>
      <c r="H912" s="51" t="s">
        <v>4030</v>
      </c>
    </row>
    <row r="913" spans="1:8" x14ac:dyDescent="0.25">
      <c r="A913" s="51" t="s">
        <v>4031</v>
      </c>
      <c r="B913" s="51" t="s">
        <v>482</v>
      </c>
      <c r="C913" s="51" t="s">
        <v>4032</v>
      </c>
      <c r="D913" s="51">
        <v>844</v>
      </c>
      <c r="E913" s="51" t="s">
        <v>914</v>
      </c>
      <c r="F913" s="33"/>
      <c r="G913" s="51" t="s">
        <v>4033</v>
      </c>
      <c r="H913" s="51" t="s">
        <v>4034</v>
      </c>
    </row>
    <row r="914" spans="1:8" ht="30" x14ac:dyDescent="0.25">
      <c r="A914" s="51" t="s">
        <v>4035</v>
      </c>
      <c r="B914" s="51" t="s">
        <v>482</v>
      </c>
      <c r="C914" s="51" t="s">
        <v>4036</v>
      </c>
      <c r="D914" s="51">
        <v>1469</v>
      </c>
      <c r="E914" s="51" t="s">
        <v>914</v>
      </c>
      <c r="F914" s="51" t="s">
        <v>973</v>
      </c>
      <c r="G914" s="51" t="s">
        <v>4037</v>
      </c>
      <c r="H914" s="51" t="s">
        <v>4038</v>
      </c>
    </row>
    <row r="915" spans="1:8" ht="30" x14ac:dyDescent="0.25">
      <c r="A915" s="51" t="s">
        <v>4039</v>
      </c>
      <c r="B915" s="51" t="s">
        <v>482</v>
      </c>
      <c r="C915" s="51" t="s">
        <v>4040</v>
      </c>
      <c r="D915" s="51">
        <v>4400</v>
      </c>
      <c r="E915" s="51" t="s">
        <v>914</v>
      </c>
      <c r="F915" s="51" t="s">
        <v>4041</v>
      </c>
      <c r="G915" s="51" t="s">
        <v>4042</v>
      </c>
      <c r="H915" s="51" t="s">
        <v>4043</v>
      </c>
    </row>
    <row r="916" spans="1:8" ht="30" x14ac:dyDescent="0.25">
      <c r="A916" s="51" t="s">
        <v>4044</v>
      </c>
      <c r="B916" s="51" t="s">
        <v>482</v>
      </c>
      <c r="C916" s="51" t="s">
        <v>4045</v>
      </c>
      <c r="D916" s="51">
        <v>3967</v>
      </c>
      <c r="E916" s="51" t="s">
        <v>914</v>
      </c>
      <c r="F916" s="51" t="s">
        <v>4046</v>
      </c>
      <c r="G916" s="51" t="s">
        <v>4047</v>
      </c>
      <c r="H916" s="51" t="s">
        <v>4048</v>
      </c>
    </row>
    <row r="917" spans="1:8" ht="135" x14ac:dyDescent="0.25">
      <c r="A917" s="51" t="s">
        <v>4049</v>
      </c>
      <c r="B917" s="51" t="s">
        <v>482</v>
      </c>
      <c r="C917" s="51" t="s">
        <v>4050</v>
      </c>
      <c r="D917" s="51">
        <v>8244</v>
      </c>
      <c r="E917" s="51" t="s">
        <v>952</v>
      </c>
      <c r="F917" s="51" t="s">
        <v>4051</v>
      </c>
      <c r="G917" s="51" t="s">
        <v>3628</v>
      </c>
      <c r="H917" s="51" t="s">
        <v>4052</v>
      </c>
    </row>
    <row r="918" spans="1:8" ht="60" x14ac:dyDescent="0.25">
      <c r="A918" s="51" t="s">
        <v>4053</v>
      </c>
      <c r="B918" s="51" t="s">
        <v>482</v>
      </c>
      <c r="C918" s="51" t="s">
        <v>4054</v>
      </c>
      <c r="D918" s="51">
        <v>1578</v>
      </c>
      <c r="E918" s="51" t="s">
        <v>914</v>
      </c>
      <c r="F918" s="51" t="s">
        <v>1331</v>
      </c>
      <c r="G918" s="51" t="s">
        <v>4055</v>
      </c>
      <c r="H918" s="51" t="s">
        <v>4056</v>
      </c>
    </row>
    <row r="919" spans="1:8" x14ac:dyDescent="0.25">
      <c r="A919" s="51" t="s">
        <v>4057</v>
      </c>
      <c r="B919" s="51" t="s">
        <v>482</v>
      </c>
      <c r="C919" s="51" t="s">
        <v>4058</v>
      </c>
      <c r="D919" s="51">
        <v>2155</v>
      </c>
      <c r="E919" s="51" t="s">
        <v>914</v>
      </c>
      <c r="F919" s="51"/>
      <c r="G919" s="51" t="s">
        <v>4059</v>
      </c>
      <c r="H919" s="51"/>
    </row>
    <row r="920" spans="1:8" x14ac:dyDescent="0.25">
      <c r="A920" s="51" t="s">
        <v>4060</v>
      </c>
      <c r="B920" s="51" t="s">
        <v>482</v>
      </c>
      <c r="C920" s="51" t="s">
        <v>4061</v>
      </c>
      <c r="D920" s="51">
        <v>3844</v>
      </c>
      <c r="E920" s="51" t="s">
        <v>914</v>
      </c>
      <c r="F920" s="51"/>
      <c r="G920" s="51" t="s">
        <v>1176</v>
      </c>
      <c r="H920" s="51" t="s">
        <v>1177</v>
      </c>
    </row>
    <row r="921" spans="1:8" x14ac:dyDescent="0.25">
      <c r="A921" s="51" t="s">
        <v>4062</v>
      </c>
      <c r="B921" s="51" t="s">
        <v>482</v>
      </c>
      <c r="C921" s="51" t="s">
        <v>4063</v>
      </c>
      <c r="D921" s="51">
        <v>5083</v>
      </c>
      <c r="E921" s="51" t="s">
        <v>914</v>
      </c>
      <c r="F921" s="51"/>
      <c r="G921" s="51" t="s">
        <v>2949</v>
      </c>
      <c r="H921" s="51" t="s">
        <v>1177</v>
      </c>
    </row>
    <row r="922" spans="1:8" x14ac:dyDescent="0.25">
      <c r="A922" s="51" t="s">
        <v>4064</v>
      </c>
      <c r="B922" s="51" t="s">
        <v>482</v>
      </c>
      <c r="C922" s="51" t="s">
        <v>4065</v>
      </c>
      <c r="D922" s="51">
        <v>3341</v>
      </c>
      <c r="E922" s="51" t="s">
        <v>914</v>
      </c>
      <c r="F922" s="51" t="s">
        <v>1087</v>
      </c>
      <c r="G922" s="51" t="s">
        <v>4066</v>
      </c>
      <c r="H922" s="51" t="s">
        <v>1225</v>
      </c>
    </row>
    <row r="923" spans="1:8" x14ac:dyDescent="0.25">
      <c r="A923" s="51" t="s">
        <v>4067</v>
      </c>
      <c r="B923" s="51" t="s">
        <v>482</v>
      </c>
      <c r="C923" s="51" t="s">
        <v>4068</v>
      </c>
      <c r="D923" s="51">
        <v>4173</v>
      </c>
      <c r="E923" s="51" t="s">
        <v>914</v>
      </c>
      <c r="F923" s="51" t="s">
        <v>4069</v>
      </c>
      <c r="G923" s="51" t="s">
        <v>4070</v>
      </c>
      <c r="H923" s="51" t="s">
        <v>4071</v>
      </c>
    </row>
    <row r="924" spans="1:8" ht="45" x14ac:dyDescent="0.25">
      <c r="A924" s="51" t="s">
        <v>4072</v>
      </c>
      <c r="B924" s="51" t="s">
        <v>482</v>
      </c>
      <c r="C924" s="51" t="s">
        <v>4073</v>
      </c>
      <c r="D924" s="51">
        <v>6955</v>
      </c>
      <c r="E924" s="51" t="s">
        <v>914</v>
      </c>
      <c r="F924" s="51" t="s">
        <v>4074</v>
      </c>
      <c r="G924" s="51" t="s">
        <v>4075</v>
      </c>
      <c r="H924" s="51" t="s">
        <v>4076</v>
      </c>
    </row>
    <row r="925" spans="1:8" ht="45" x14ac:dyDescent="0.25">
      <c r="A925" s="51" t="s">
        <v>4077</v>
      </c>
      <c r="B925" s="51" t="s">
        <v>482</v>
      </c>
      <c r="C925" s="51" t="s">
        <v>4078</v>
      </c>
      <c r="D925" s="51">
        <v>4871</v>
      </c>
      <c r="E925" s="51" t="s">
        <v>914</v>
      </c>
      <c r="F925" s="51" t="s">
        <v>973</v>
      </c>
      <c r="G925" s="51" t="s">
        <v>3971</v>
      </c>
      <c r="H925" s="51" t="s">
        <v>4079</v>
      </c>
    </row>
    <row r="926" spans="1:8" ht="30" x14ac:dyDescent="0.25">
      <c r="A926" s="51" t="s">
        <v>4080</v>
      </c>
      <c r="B926" s="51" t="s">
        <v>482</v>
      </c>
      <c r="C926" s="51" t="s">
        <v>4081</v>
      </c>
      <c r="D926" s="51">
        <v>2929</v>
      </c>
      <c r="E926" s="51" t="s">
        <v>914</v>
      </c>
      <c r="F926" s="51" t="s">
        <v>973</v>
      </c>
      <c r="G926" s="51" t="s">
        <v>925</v>
      </c>
      <c r="H926" s="51" t="s">
        <v>1079</v>
      </c>
    </row>
    <row r="927" spans="1:8" x14ac:dyDescent="0.25">
      <c r="A927" s="51" t="s">
        <v>4082</v>
      </c>
      <c r="B927" s="51" t="s">
        <v>482</v>
      </c>
      <c r="C927" s="51" t="s">
        <v>4083</v>
      </c>
      <c r="D927" s="51">
        <v>2518</v>
      </c>
      <c r="E927" s="51" t="s">
        <v>914</v>
      </c>
      <c r="F927" s="51"/>
      <c r="G927" s="51" t="s">
        <v>4084</v>
      </c>
      <c r="H927" s="51"/>
    </row>
    <row r="928" spans="1:8" ht="45" x14ac:dyDescent="0.25">
      <c r="A928" s="51" t="s">
        <v>4085</v>
      </c>
      <c r="B928" s="51" t="s">
        <v>482</v>
      </c>
      <c r="C928" s="51" t="s">
        <v>4086</v>
      </c>
      <c r="D928" s="51">
        <v>2882</v>
      </c>
      <c r="E928" s="51" t="s">
        <v>914</v>
      </c>
      <c r="F928" s="51" t="s">
        <v>1321</v>
      </c>
      <c r="G928" s="51" t="s">
        <v>1322</v>
      </c>
      <c r="H928" s="51" t="s">
        <v>1323</v>
      </c>
    </row>
    <row r="929" spans="1:8" ht="30" x14ac:dyDescent="0.25">
      <c r="A929" s="51" t="s">
        <v>4087</v>
      </c>
      <c r="B929" s="51" t="s">
        <v>482</v>
      </c>
      <c r="C929" s="51" t="s">
        <v>4088</v>
      </c>
      <c r="D929" s="51">
        <v>4060</v>
      </c>
      <c r="E929" s="51" t="s">
        <v>914</v>
      </c>
      <c r="F929" s="51"/>
      <c r="G929" s="51" t="s">
        <v>4089</v>
      </c>
      <c r="H929" s="51" t="s">
        <v>4090</v>
      </c>
    </row>
    <row r="930" spans="1:8" ht="30" x14ac:dyDescent="0.25">
      <c r="A930" s="51" t="s">
        <v>4091</v>
      </c>
      <c r="B930" s="51" t="s">
        <v>482</v>
      </c>
      <c r="C930" s="51" t="s">
        <v>4092</v>
      </c>
      <c r="D930" s="51">
        <v>4214</v>
      </c>
      <c r="E930" s="51" t="s">
        <v>952</v>
      </c>
      <c r="F930" s="51" t="s">
        <v>973</v>
      </c>
      <c r="G930" s="51" t="s">
        <v>974</v>
      </c>
      <c r="H930" s="51" t="s">
        <v>975</v>
      </c>
    </row>
    <row r="931" spans="1:8" x14ac:dyDescent="0.25">
      <c r="A931" s="51" t="s">
        <v>4093</v>
      </c>
      <c r="B931" s="51" t="s">
        <v>482</v>
      </c>
      <c r="C931" s="51" t="s">
        <v>4094</v>
      </c>
      <c r="D931" s="51">
        <v>11390</v>
      </c>
      <c r="E931" s="51" t="s">
        <v>914</v>
      </c>
      <c r="F931" s="51"/>
      <c r="G931" s="51" t="s">
        <v>1794</v>
      </c>
      <c r="H931" s="51" t="s">
        <v>1795</v>
      </c>
    </row>
    <row r="932" spans="1:8" x14ac:dyDescent="0.25">
      <c r="A932" s="51" t="s">
        <v>4095</v>
      </c>
      <c r="B932" s="51" t="s">
        <v>482</v>
      </c>
      <c r="C932" s="51" t="s">
        <v>4096</v>
      </c>
      <c r="D932" s="51">
        <v>1712</v>
      </c>
      <c r="E932" s="51" t="s">
        <v>914</v>
      </c>
      <c r="F932" s="51"/>
      <c r="G932" s="51" t="s">
        <v>1099</v>
      </c>
      <c r="H932" s="51"/>
    </row>
    <row r="933" spans="1:8" x14ac:dyDescent="0.25">
      <c r="A933" s="51" t="s">
        <v>4097</v>
      </c>
      <c r="B933" s="51" t="s">
        <v>482</v>
      </c>
      <c r="C933" s="51" t="s">
        <v>4098</v>
      </c>
      <c r="D933" s="51">
        <v>2943</v>
      </c>
      <c r="E933" s="51" t="s">
        <v>1054</v>
      </c>
      <c r="F933" s="51" t="s">
        <v>973</v>
      </c>
      <c r="G933" s="51" t="s">
        <v>1630</v>
      </c>
      <c r="H933" s="51" t="s">
        <v>4099</v>
      </c>
    </row>
    <row r="934" spans="1:8" x14ac:dyDescent="0.25">
      <c r="A934" s="51" t="s">
        <v>4100</v>
      </c>
      <c r="B934" s="51" t="s">
        <v>482</v>
      </c>
      <c r="C934" s="51" t="s">
        <v>4101</v>
      </c>
      <c r="D934" s="51">
        <v>549</v>
      </c>
      <c r="E934" s="51" t="s">
        <v>952</v>
      </c>
      <c r="F934" s="51"/>
      <c r="G934" s="51" t="s">
        <v>4102</v>
      </c>
      <c r="H934" s="51"/>
    </row>
    <row r="935" spans="1:8" x14ac:dyDescent="0.25">
      <c r="A935" s="51" t="s">
        <v>4103</v>
      </c>
      <c r="B935" s="51" t="s">
        <v>482</v>
      </c>
      <c r="C935" s="51" t="s">
        <v>4104</v>
      </c>
      <c r="D935" s="51">
        <v>11201</v>
      </c>
      <c r="E935" s="51" t="s">
        <v>914</v>
      </c>
      <c r="F935" s="51" t="s">
        <v>1087</v>
      </c>
      <c r="G935" s="51" t="s">
        <v>4105</v>
      </c>
      <c r="H935" s="51" t="s">
        <v>1225</v>
      </c>
    </row>
    <row r="936" spans="1:8" x14ac:dyDescent="0.25">
      <c r="A936" s="51" t="s">
        <v>4106</v>
      </c>
      <c r="B936" s="51" t="s">
        <v>482</v>
      </c>
      <c r="C936" s="51" t="s">
        <v>4107</v>
      </c>
      <c r="D936" s="51">
        <v>749</v>
      </c>
      <c r="E936" s="51" t="s">
        <v>914</v>
      </c>
      <c r="F936" s="51"/>
      <c r="G936" s="51" t="s">
        <v>2373</v>
      </c>
      <c r="H936" s="51" t="s">
        <v>3939</v>
      </c>
    </row>
    <row r="937" spans="1:8" x14ac:dyDescent="0.25">
      <c r="A937" s="51" t="s">
        <v>4108</v>
      </c>
      <c r="B937" s="51" t="s">
        <v>482</v>
      </c>
      <c r="C937" s="51" t="s">
        <v>4109</v>
      </c>
      <c r="D937" s="51">
        <v>2442</v>
      </c>
      <c r="E937" s="51" t="s">
        <v>914</v>
      </c>
      <c r="F937" s="51"/>
      <c r="G937" s="51" t="s">
        <v>4110</v>
      </c>
      <c r="H937" s="51" t="s">
        <v>4111</v>
      </c>
    </row>
    <row r="938" spans="1:8" ht="45" x14ac:dyDescent="0.25">
      <c r="A938" s="51" t="s">
        <v>4112</v>
      </c>
      <c r="B938" s="51" t="s">
        <v>482</v>
      </c>
      <c r="C938" s="51" t="s">
        <v>4113</v>
      </c>
      <c r="D938" s="51">
        <v>144</v>
      </c>
      <c r="E938" s="51" t="s">
        <v>914</v>
      </c>
      <c r="F938" s="51" t="s">
        <v>4114</v>
      </c>
      <c r="G938" s="51" t="s">
        <v>4115</v>
      </c>
      <c r="H938" s="51" t="s">
        <v>4116</v>
      </c>
    </row>
    <row r="939" spans="1:8" ht="105" x14ac:dyDescent="0.25">
      <c r="A939" s="51" t="s">
        <v>4117</v>
      </c>
      <c r="B939" s="51" t="s">
        <v>482</v>
      </c>
      <c r="C939" s="51" t="s">
        <v>4118</v>
      </c>
      <c r="D939" s="51">
        <v>2741</v>
      </c>
      <c r="E939" s="51" t="s">
        <v>914</v>
      </c>
      <c r="F939" s="51" t="s">
        <v>4119</v>
      </c>
      <c r="G939" s="51" t="s">
        <v>3815</v>
      </c>
      <c r="H939" s="51" t="s">
        <v>4120</v>
      </c>
    </row>
    <row r="940" spans="1:8" x14ac:dyDescent="0.25">
      <c r="A940" s="51" t="s">
        <v>4121</v>
      </c>
      <c r="B940" s="51" t="s">
        <v>482</v>
      </c>
      <c r="C940" s="51" t="s">
        <v>4122</v>
      </c>
      <c r="D940" s="51">
        <v>1170</v>
      </c>
      <c r="E940" s="51" t="s">
        <v>1062</v>
      </c>
      <c r="F940" s="51"/>
      <c r="G940" s="51" t="s">
        <v>1055</v>
      </c>
      <c r="H940" s="51"/>
    </row>
    <row r="941" spans="1:8" ht="90" x14ac:dyDescent="0.25">
      <c r="A941" s="51" t="s">
        <v>4123</v>
      </c>
      <c r="B941" s="51" t="s">
        <v>482</v>
      </c>
      <c r="C941" s="51" t="s">
        <v>4124</v>
      </c>
      <c r="D941" s="51">
        <v>1673</v>
      </c>
      <c r="E941" s="51" t="s">
        <v>914</v>
      </c>
      <c r="F941" s="51" t="s">
        <v>4125</v>
      </c>
      <c r="G941" s="51" t="s">
        <v>4126</v>
      </c>
      <c r="H941" s="51" t="s">
        <v>4127</v>
      </c>
    </row>
    <row r="942" spans="1:8" ht="30" x14ac:dyDescent="0.25">
      <c r="A942" s="51" t="s">
        <v>4128</v>
      </c>
      <c r="B942" s="51" t="s">
        <v>482</v>
      </c>
      <c r="C942" s="51" t="s">
        <v>4129</v>
      </c>
      <c r="D942" s="51">
        <v>2971</v>
      </c>
      <c r="E942" s="51" t="s">
        <v>914</v>
      </c>
      <c r="F942" s="51" t="s">
        <v>4130</v>
      </c>
      <c r="G942" s="51" t="s">
        <v>4131</v>
      </c>
      <c r="H942" s="51" t="s">
        <v>4132</v>
      </c>
    </row>
    <row r="943" spans="1:8" ht="30" x14ac:dyDescent="0.25">
      <c r="A943" s="51" t="s">
        <v>4133</v>
      </c>
      <c r="B943" s="51" t="s">
        <v>482</v>
      </c>
      <c r="C943" s="51" t="s">
        <v>4134</v>
      </c>
      <c r="D943" s="51">
        <v>288</v>
      </c>
      <c r="E943" s="51" t="s">
        <v>1062</v>
      </c>
      <c r="F943" s="51" t="s">
        <v>1087</v>
      </c>
      <c r="G943" s="51" t="s">
        <v>2085</v>
      </c>
      <c r="H943" s="51" t="s">
        <v>1902</v>
      </c>
    </row>
    <row r="944" spans="1:8" ht="60" x14ac:dyDescent="0.25">
      <c r="A944" s="51" t="s">
        <v>4135</v>
      </c>
      <c r="B944" s="51" t="s">
        <v>482</v>
      </c>
      <c r="C944" s="51" t="s">
        <v>4136</v>
      </c>
      <c r="D944" s="51">
        <v>14093</v>
      </c>
      <c r="E944" s="51" t="s">
        <v>914</v>
      </c>
      <c r="F944" s="51" t="s">
        <v>4137</v>
      </c>
      <c r="G944" s="51" t="s">
        <v>4138</v>
      </c>
      <c r="H944" s="51" t="s">
        <v>4139</v>
      </c>
    </row>
    <row r="945" spans="1:8" ht="75" x14ac:dyDescent="0.25">
      <c r="A945" s="51" t="s">
        <v>4140</v>
      </c>
      <c r="B945" s="51" t="s">
        <v>482</v>
      </c>
      <c r="C945" s="51" t="s">
        <v>4141</v>
      </c>
      <c r="D945" s="51">
        <v>4333</v>
      </c>
      <c r="E945" s="51" t="s">
        <v>914</v>
      </c>
      <c r="F945" s="51" t="s">
        <v>3966</v>
      </c>
      <c r="G945" s="51" t="s">
        <v>3967</v>
      </c>
      <c r="H945" s="51" t="s">
        <v>3968</v>
      </c>
    </row>
    <row r="946" spans="1:8" x14ac:dyDescent="0.25">
      <c r="A946" s="51" t="s">
        <v>4142</v>
      </c>
      <c r="B946" s="51" t="s">
        <v>482</v>
      </c>
      <c r="C946" s="51" t="s">
        <v>4143</v>
      </c>
      <c r="D946" s="51">
        <v>2154</v>
      </c>
      <c r="E946" s="51" t="s">
        <v>914</v>
      </c>
      <c r="F946" s="51"/>
      <c r="G946" s="51" t="s">
        <v>4144</v>
      </c>
      <c r="H946" s="51" t="s">
        <v>4145</v>
      </c>
    </row>
    <row r="947" spans="1:8" ht="45" x14ac:dyDescent="0.25">
      <c r="A947" s="51" t="s">
        <v>4146</v>
      </c>
      <c r="B947" s="51" t="s">
        <v>482</v>
      </c>
      <c r="C947" s="51" t="s">
        <v>4147</v>
      </c>
      <c r="D947" s="51">
        <v>1433</v>
      </c>
      <c r="E947" s="51" t="s">
        <v>914</v>
      </c>
      <c r="F947" s="51"/>
      <c r="G947" s="51" t="s">
        <v>4148</v>
      </c>
      <c r="H947" s="51" t="s">
        <v>4149</v>
      </c>
    </row>
    <row r="948" spans="1:8" ht="45" x14ac:dyDescent="0.25">
      <c r="A948" s="51" t="s">
        <v>4150</v>
      </c>
      <c r="B948" s="51" t="s">
        <v>482</v>
      </c>
      <c r="C948" s="51" t="s">
        <v>4151</v>
      </c>
      <c r="D948" s="51">
        <v>7106</v>
      </c>
      <c r="E948" s="51" t="s">
        <v>914</v>
      </c>
      <c r="F948" s="51" t="s">
        <v>1276</v>
      </c>
      <c r="G948" s="51" t="s">
        <v>1254</v>
      </c>
      <c r="H948" s="51" t="s">
        <v>4152</v>
      </c>
    </row>
    <row r="949" spans="1:8" x14ac:dyDescent="0.25">
      <c r="A949" s="51" t="s">
        <v>4153</v>
      </c>
      <c r="B949" s="51" t="s">
        <v>482</v>
      </c>
      <c r="C949" s="51" t="s">
        <v>4154</v>
      </c>
      <c r="D949" s="51">
        <v>480</v>
      </c>
      <c r="E949" s="51" t="s">
        <v>914</v>
      </c>
      <c r="F949" s="51"/>
      <c r="G949" s="51" t="s">
        <v>4155</v>
      </c>
      <c r="H949" s="51"/>
    </row>
    <row r="950" spans="1:8" x14ac:dyDescent="0.25">
      <c r="A950" s="51" t="s">
        <v>4156</v>
      </c>
      <c r="B950" s="51" t="s">
        <v>482</v>
      </c>
      <c r="C950" s="51" t="s">
        <v>4157</v>
      </c>
      <c r="D950" s="51">
        <v>480</v>
      </c>
      <c r="E950" s="51" t="s">
        <v>914</v>
      </c>
      <c r="F950" s="51"/>
      <c r="G950" s="51" t="s">
        <v>4158</v>
      </c>
      <c r="H950" s="51"/>
    </row>
    <row r="951" spans="1:8" x14ac:dyDescent="0.25">
      <c r="A951" s="33"/>
      <c r="B951" s="33"/>
      <c r="C951" s="33"/>
      <c r="D951" s="33"/>
      <c r="E951" s="33"/>
      <c r="F951" s="33"/>
      <c r="G951" s="33"/>
      <c r="H951" s="33"/>
    </row>
    <row r="952" spans="1:8" x14ac:dyDescent="0.25">
      <c r="A952" s="49" t="s">
        <v>852</v>
      </c>
      <c r="B952" s="33"/>
      <c r="C952" s="33"/>
      <c r="D952" s="33"/>
      <c r="E952" s="33"/>
      <c r="F952" s="33"/>
      <c r="G952" s="33"/>
      <c r="H952" s="33"/>
    </row>
    <row r="953" spans="1:8" ht="60" x14ac:dyDescent="0.25">
      <c r="A953" s="51" t="s">
        <v>4159</v>
      </c>
      <c r="B953" s="51" t="s">
        <v>482</v>
      </c>
      <c r="C953" s="51" t="s">
        <v>4160</v>
      </c>
      <c r="D953" s="51">
        <v>4025</v>
      </c>
      <c r="E953" s="51" t="s">
        <v>914</v>
      </c>
      <c r="F953" s="33"/>
      <c r="G953" s="51" t="s">
        <v>4161</v>
      </c>
      <c r="H953" s="51" t="s">
        <v>2562</v>
      </c>
    </row>
    <row r="954" spans="1:8" ht="30" x14ac:dyDescent="0.25">
      <c r="A954" s="51" t="s">
        <v>4162</v>
      </c>
      <c r="B954" s="51" t="s">
        <v>482</v>
      </c>
      <c r="C954" s="51" t="s">
        <v>4163</v>
      </c>
      <c r="D954" s="51">
        <v>1956</v>
      </c>
      <c r="E954" s="51" t="s">
        <v>952</v>
      </c>
      <c r="F954" s="51" t="s">
        <v>2309</v>
      </c>
      <c r="G954" s="51" t="s">
        <v>2310</v>
      </c>
      <c r="H954" s="51" t="s">
        <v>2311</v>
      </c>
    </row>
    <row r="955" spans="1:8" x14ac:dyDescent="0.25">
      <c r="A955" s="51" t="s">
        <v>4164</v>
      </c>
      <c r="B955" s="51" t="s">
        <v>482</v>
      </c>
      <c r="C955" s="51" t="s">
        <v>4165</v>
      </c>
      <c r="D955" s="51">
        <v>393</v>
      </c>
      <c r="E955" s="51" t="s">
        <v>914</v>
      </c>
      <c r="F955" s="33"/>
      <c r="G955" s="51" t="s">
        <v>4166</v>
      </c>
      <c r="H955" s="33"/>
    </row>
    <row r="956" spans="1:8" x14ac:dyDescent="0.25">
      <c r="A956" s="51" t="s">
        <v>4167</v>
      </c>
      <c r="B956" s="51" t="s">
        <v>482</v>
      </c>
      <c r="C956" s="51" t="s">
        <v>4168</v>
      </c>
      <c r="D956" s="51">
        <v>1117</v>
      </c>
      <c r="E956" s="51" t="s">
        <v>914</v>
      </c>
      <c r="F956" s="33"/>
      <c r="G956" s="51" t="s">
        <v>4169</v>
      </c>
      <c r="H956" s="51" t="s">
        <v>4170</v>
      </c>
    </row>
    <row r="957" spans="1:8" ht="45" x14ac:dyDescent="0.25">
      <c r="A957" s="51" t="s">
        <v>4171</v>
      </c>
      <c r="B957" s="51" t="s">
        <v>482</v>
      </c>
      <c r="C957" s="51" t="s">
        <v>4172</v>
      </c>
      <c r="D957" s="51">
        <v>4801</v>
      </c>
      <c r="E957" s="51" t="s">
        <v>914</v>
      </c>
      <c r="F957" s="51" t="s">
        <v>4173</v>
      </c>
      <c r="G957" s="51" t="s">
        <v>4174</v>
      </c>
      <c r="H957" s="51" t="s">
        <v>4175</v>
      </c>
    </row>
    <row r="958" spans="1:8" ht="45" x14ac:dyDescent="0.25">
      <c r="A958" s="51" t="s">
        <v>4176</v>
      </c>
      <c r="B958" s="51" t="s">
        <v>482</v>
      </c>
      <c r="C958" s="51" t="s">
        <v>4177</v>
      </c>
      <c r="D958" s="51">
        <v>2227</v>
      </c>
      <c r="E958" s="51" t="s">
        <v>914</v>
      </c>
      <c r="F958" s="51" t="s">
        <v>2643</v>
      </c>
      <c r="G958" s="51" t="s">
        <v>2644</v>
      </c>
      <c r="H958" s="51" t="s">
        <v>2645</v>
      </c>
    </row>
    <row r="959" spans="1:8" ht="30" x14ac:dyDescent="0.25">
      <c r="A959" s="51" t="s">
        <v>4178</v>
      </c>
      <c r="B959" s="51" t="s">
        <v>482</v>
      </c>
      <c r="C959" s="51" t="s">
        <v>4179</v>
      </c>
      <c r="D959" s="51">
        <v>5100</v>
      </c>
      <c r="E959" s="51" t="s">
        <v>914</v>
      </c>
      <c r="F959" s="33"/>
      <c r="G959" s="51" t="s">
        <v>4180</v>
      </c>
      <c r="H959" s="51" t="s">
        <v>4181</v>
      </c>
    </row>
    <row r="960" spans="1:8" x14ac:dyDescent="0.25">
      <c r="A960" s="51" t="s">
        <v>4182</v>
      </c>
      <c r="B960" s="51" t="s">
        <v>482</v>
      </c>
      <c r="C960" s="51" t="s">
        <v>4183</v>
      </c>
      <c r="D960" s="51">
        <v>486</v>
      </c>
      <c r="E960" s="51" t="s">
        <v>914</v>
      </c>
      <c r="F960" s="33"/>
      <c r="G960" s="51" t="s">
        <v>4184</v>
      </c>
      <c r="H960" s="33"/>
    </row>
    <row r="961" spans="1:8" x14ac:dyDescent="0.25">
      <c r="A961" s="51" t="s">
        <v>4185</v>
      </c>
      <c r="B961" s="51" t="s">
        <v>482</v>
      </c>
      <c r="C961" s="51" t="s">
        <v>4186</v>
      </c>
      <c r="D961" s="51">
        <v>1138</v>
      </c>
      <c r="E961" s="51" t="s">
        <v>914</v>
      </c>
      <c r="F961" s="33"/>
      <c r="G961" s="51" t="s">
        <v>4187</v>
      </c>
      <c r="H961" s="33"/>
    </row>
    <row r="962" spans="1:8" ht="30" x14ac:dyDescent="0.25">
      <c r="A962" s="51" t="s">
        <v>4188</v>
      </c>
      <c r="B962" s="51" t="s">
        <v>482</v>
      </c>
      <c r="C962" s="51" t="s">
        <v>4189</v>
      </c>
      <c r="D962" s="51">
        <v>1648</v>
      </c>
      <c r="E962" s="51" t="s">
        <v>914</v>
      </c>
      <c r="F962" s="33"/>
      <c r="G962" s="51" t="s">
        <v>4190</v>
      </c>
      <c r="H962" s="51" t="s">
        <v>4191</v>
      </c>
    </row>
    <row r="963" spans="1:8" x14ac:dyDescent="0.25">
      <c r="A963" s="51" t="s">
        <v>4192</v>
      </c>
      <c r="B963" s="51" t="s">
        <v>482</v>
      </c>
      <c r="C963" s="51" t="s">
        <v>4193</v>
      </c>
      <c r="D963" s="51">
        <v>4890</v>
      </c>
      <c r="E963" s="51" t="s">
        <v>914</v>
      </c>
      <c r="F963" s="51" t="s">
        <v>1087</v>
      </c>
      <c r="G963" s="51" t="s">
        <v>4194</v>
      </c>
      <c r="H963" s="51" t="s">
        <v>1225</v>
      </c>
    </row>
    <row r="964" spans="1:8" ht="30" x14ac:dyDescent="0.25">
      <c r="A964" s="51" t="s">
        <v>4195</v>
      </c>
      <c r="B964" s="51" t="s">
        <v>482</v>
      </c>
      <c r="C964" s="51" t="s">
        <v>4196</v>
      </c>
      <c r="D964" s="51">
        <v>1094</v>
      </c>
      <c r="E964" s="51" t="s">
        <v>914</v>
      </c>
      <c r="F964" s="51" t="s">
        <v>991</v>
      </c>
      <c r="G964" s="51" t="s">
        <v>3099</v>
      </c>
      <c r="H964" s="51" t="s">
        <v>3100</v>
      </c>
    </row>
    <row r="965" spans="1:8" x14ac:dyDescent="0.25">
      <c r="A965" s="51" t="s">
        <v>4197</v>
      </c>
      <c r="B965" s="51" t="s">
        <v>482</v>
      </c>
      <c r="C965" s="51" t="s">
        <v>4198</v>
      </c>
      <c r="D965" s="51">
        <v>204</v>
      </c>
      <c r="E965" s="51" t="s">
        <v>914</v>
      </c>
      <c r="F965" s="33"/>
      <c r="G965" s="51" t="s">
        <v>2103</v>
      </c>
      <c r="H965" s="33"/>
    </row>
    <row r="966" spans="1:8" x14ac:dyDescent="0.25">
      <c r="A966" s="51" t="s">
        <v>4199</v>
      </c>
      <c r="B966" s="51" t="s">
        <v>482</v>
      </c>
      <c r="C966" s="51" t="s">
        <v>4200</v>
      </c>
      <c r="D966" s="51">
        <v>237</v>
      </c>
      <c r="E966" s="51" t="s">
        <v>914</v>
      </c>
      <c r="F966" s="33"/>
      <c r="G966" s="51" t="s">
        <v>4201</v>
      </c>
      <c r="H966" s="33"/>
    </row>
    <row r="967" spans="1:8" x14ac:dyDescent="0.25">
      <c r="A967" s="51" t="s">
        <v>4202</v>
      </c>
      <c r="B967" s="51" t="s">
        <v>482</v>
      </c>
      <c r="C967" s="51" t="s">
        <v>4203</v>
      </c>
      <c r="D967" s="51">
        <v>4747</v>
      </c>
      <c r="E967" s="51" t="s">
        <v>914</v>
      </c>
      <c r="F967" s="33"/>
      <c r="G967" s="51" t="s">
        <v>4204</v>
      </c>
      <c r="H967" s="51" t="s">
        <v>3620</v>
      </c>
    </row>
    <row r="968" spans="1:8" x14ac:dyDescent="0.25">
      <c r="A968" s="51" t="s">
        <v>4205</v>
      </c>
      <c r="B968" s="51" t="s">
        <v>482</v>
      </c>
      <c r="C968" s="51" t="s">
        <v>4206</v>
      </c>
      <c r="D968" s="51">
        <v>5772</v>
      </c>
      <c r="E968" s="51" t="s">
        <v>914</v>
      </c>
      <c r="F968" s="33"/>
      <c r="G968" s="51" t="s">
        <v>3619</v>
      </c>
      <c r="H968" s="51" t="s">
        <v>3620</v>
      </c>
    </row>
    <row r="969" spans="1:8" x14ac:dyDescent="0.25">
      <c r="A969" s="51" t="s">
        <v>4207</v>
      </c>
      <c r="B969" s="51" t="s">
        <v>482</v>
      </c>
      <c r="C969" s="51" t="s">
        <v>4208</v>
      </c>
      <c r="D969" s="51">
        <v>5370</v>
      </c>
      <c r="E969" s="51" t="s">
        <v>914</v>
      </c>
      <c r="F969" s="33"/>
      <c r="G969" s="51" t="s">
        <v>3619</v>
      </c>
      <c r="H969" s="51" t="s">
        <v>3620</v>
      </c>
    </row>
    <row r="970" spans="1:8" x14ac:dyDescent="0.25">
      <c r="A970" s="51" t="s">
        <v>4209</v>
      </c>
      <c r="B970" s="51" t="s">
        <v>482</v>
      </c>
      <c r="C970" s="51" t="s">
        <v>4210</v>
      </c>
      <c r="D970" s="51">
        <v>1833</v>
      </c>
      <c r="E970" s="51" t="s">
        <v>914</v>
      </c>
      <c r="F970" s="33"/>
      <c r="G970" s="51" t="s">
        <v>4211</v>
      </c>
      <c r="H970" s="51" t="s">
        <v>4212</v>
      </c>
    </row>
    <row r="971" spans="1:8" ht="45" x14ac:dyDescent="0.25">
      <c r="A971" s="51" t="s">
        <v>4213</v>
      </c>
      <c r="B971" s="51" t="s">
        <v>482</v>
      </c>
      <c r="C971" s="51" t="s">
        <v>4214</v>
      </c>
      <c r="D971" s="51">
        <v>8067</v>
      </c>
      <c r="E971" s="51" t="s">
        <v>914</v>
      </c>
      <c r="F971" s="51" t="s">
        <v>4215</v>
      </c>
      <c r="G971" s="51" t="s">
        <v>4216</v>
      </c>
      <c r="H971" s="51" t="s">
        <v>4217</v>
      </c>
    </row>
    <row r="972" spans="1:8" x14ac:dyDescent="0.25">
      <c r="A972" s="51" t="s">
        <v>4218</v>
      </c>
      <c r="B972" s="51" t="s">
        <v>482</v>
      </c>
      <c r="C972" s="51" t="s">
        <v>4219</v>
      </c>
      <c r="D972" s="51">
        <v>3039</v>
      </c>
      <c r="E972" s="51" t="s">
        <v>914</v>
      </c>
      <c r="F972" s="33"/>
      <c r="G972" s="51" t="s">
        <v>4220</v>
      </c>
      <c r="H972" s="33"/>
    </row>
    <row r="973" spans="1:8" ht="30" x14ac:dyDescent="0.25">
      <c r="A973" s="51" t="s">
        <v>4221</v>
      </c>
      <c r="B973" s="51" t="s">
        <v>482</v>
      </c>
      <c r="C973" s="51" t="s">
        <v>4222</v>
      </c>
      <c r="D973" s="51">
        <v>1534</v>
      </c>
      <c r="E973" s="51" t="s">
        <v>1054</v>
      </c>
      <c r="F973" s="33"/>
      <c r="G973" s="51" t="s">
        <v>4223</v>
      </c>
      <c r="H973" s="51" t="s">
        <v>4224</v>
      </c>
    </row>
    <row r="974" spans="1:8" x14ac:dyDescent="0.25">
      <c r="A974" s="51" t="s">
        <v>4225</v>
      </c>
      <c r="B974" s="51" t="s">
        <v>482</v>
      </c>
      <c r="C974" s="51" t="s">
        <v>4226</v>
      </c>
      <c r="D974" s="51">
        <v>1424</v>
      </c>
      <c r="E974" s="51" t="s">
        <v>914</v>
      </c>
      <c r="F974" s="33"/>
      <c r="G974" s="51" t="s">
        <v>4227</v>
      </c>
      <c r="H974" s="33"/>
    </row>
    <row r="975" spans="1:8" ht="45" x14ac:dyDescent="0.25">
      <c r="A975" s="51" t="s">
        <v>4228</v>
      </c>
      <c r="B975" s="51" t="s">
        <v>482</v>
      </c>
      <c r="C975" s="51" t="s">
        <v>4229</v>
      </c>
      <c r="D975" s="51">
        <v>500</v>
      </c>
      <c r="E975" s="51" t="s">
        <v>914</v>
      </c>
      <c r="F975" s="51" t="s">
        <v>2816</v>
      </c>
      <c r="G975" s="51" t="s">
        <v>4230</v>
      </c>
      <c r="H975" s="51" t="s">
        <v>4231</v>
      </c>
    </row>
    <row r="976" spans="1:8" x14ac:dyDescent="0.25">
      <c r="A976" s="51" t="s">
        <v>4232</v>
      </c>
      <c r="B976" s="51" t="s">
        <v>482</v>
      </c>
      <c r="C976" s="51" t="s">
        <v>4233</v>
      </c>
      <c r="D976" s="51">
        <v>2889</v>
      </c>
      <c r="E976" s="51" t="s">
        <v>914</v>
      </c>
      <c r="F976" s="33"/>
      <c r="G976" s="51" t="s">
        <v>4234</v>
      </c>
      <c r="H976" s="51" t="s">
        <v>4235</v>
      </c>
    </row>
    <row r="977" spans="1:8" x14ac:dyDescent="0.25">
      <c r="A977" s="51" t="s">
        <v>4236</v>
      </c>
      <c r="B977" s="51" t="s">
        <v>482</v>
      </c>
      <c r="C977" s="51" t="s">
        <v>4237</v>
      </c>
      <c r="D977" s="51">
        <v>1736</v>
      </c>
      <c r="E977" s="51" t="s">
        <v>952</v>
      </c>
      <c r="F977" s="51" t="s">
        <v>973</v>
      </c>
      <c r="G977" s="51" t="s">
        <v>974</v>
      </c>
      <c r="H977" s="51" t="s">
        <v>1161</v>
      </c>
    </row>
    <row r="978" spans="1:8" x14ac:dyDescent="0.25">
      <c r="A978" s="33"/>
      <c r="B978" s="33"/>
      <c r="C978" s="33"/>
      <c r="D978" s="33"/>
      <c r="E978" s="33"/>
      <c r="F978" s="33"/>
      <c r="G978" s="33"/>
      <c r="H978" s="33"/>
    </row>
    <row r="979" spans="1:8" x14ac:dyDescent="0.25">
      <c r="A979" s="49" t="s">
        <v>851</v>
      </c>
      <c r="B979" s="33"/>
      <c r="C979" s="33"/>
      <c r="D979" s="33"/>
      <c r="E979" s="33"/>
      <c r="F979" s="33"/>
      <c r="G979" s="33"/>
      <c r="H979" s="33"/>
    </row>
    <row r="980" spans="1:8" ht="30" x14ac:dyDescent="0.25">
      <c r="A980" s="51" t="s">
        <v>4238</v>
      </c>
      <c r="B980" s="51" t="s">
        <v>482</v>
      </c>
      <c r="C980" s="51" t="s">
        <v>4239</v>
      </c>
      <c r="D980" s="51">
        <v>2109</v>
      </c>
      <c r="E980" s="51" t="s">
        <v>914</v>
      </c>
      <c r="F980" s="51" t="s">
        <v>1775</v>
      </c>
      <c r="G980" s="51" t="s">
        <v>4240</v>
      </c>
      <c r="H980" s="51" t="s">
        <v>4241</v>
      </c>
    </row>
    <row r="981" spans="1:8" ht="30" x14ac:dyDescent="0.25">
      <c r="A981" s="51" t="s">
        <v>4242</v>
      </c>
      <c r="B981" s="51" t="s">
        <v>482</v>
      </c>
      <c r="C981" s="51" t="s">
        <v>4243</v>
      </c>
      <c r="D981" s="51">
        <v>6104</v>
      </c>
      <c r="E981" s="51" t="s">
        <v>914</v>
      </c>
      <c r="F981" s="51" t="s">
        <v>973</v>
      </c>
      <c r="G981" s="51" t="s">
        <v>4244</v>
      </c>
      <c r="H981" s="51" t="s">
        <v>4245</v>
      </c>
    </row>
    <row r="982" spans="1:8" x14ac:dyDescent="0.25">
      <c r="A982" s="51" t="s">
        <v>4246</v>
      </c>
      <c r="B982" s="51" t="s">
        <v>482</v>
      </c>
      <c r="C982" s="51" t="s">
        <v>4247</v>
      </c>
      <c r="D982" s="51">
        <v>234</v>
      </c>
      <c r="E982" s="51" t="s">
        <v>914</v>
      </c>
      <c r="F982" s="33"/>
      <c r="G982" s="51" t="s">
        <v>4248</v>
      </c>
      <c r="H982" s="51" t="s">
        <v>4249</v>
      </c>
    </row>
    <row r="983" spans="1:8" x14ac:dyDescent="0.25">
      <c r="A983" s="51" t="s">
        <v>4250</v>
      </c>
      <c r="B983" s="51" t="s">
        <v>482</v>
      </c>
      <c r="C983" s="51" t="s">
        <v>4251</v>
      </c>
      <c r="D983" s="51">
        <v>1933</v>
      </c>
      <c r="E983" s="51" t="s">
        <v>1062</v>
      </c>
      <c r="F983" s="33"/>
      <c r="G983" s="51" t="s">
        <v>1650</v>
      </c>
      <c r="H983" s="33"/>
    </row>
    <row r="984" spans="1:8" x14ac:dyDescent="0.25">
      <c r="A984" s="51" t="s">
        <v>4252</v>
      </c>
      <c r="B984" s="51" t="s">
        <v>482</v>
      </c>
      <c r="C984" s="51" t="s">
        <v>4253</v>
      </c>
      <c r="D984" s="51">
        <v>3224</v>
      </c>
      <c r="E984" s="51" t="s">
        <v>914</v>
      </c>
      <c r="F984" s="33"/>
      <c r="G984" s="51" t="s">
        <v>1696</v>
      </c>
      <c r="H984" s="33"/>
    </row>
    <row r="985" spans="1:8" x14ac:dyDescent="0.25">
      <c r="A985" s="51" t="s">
        <v>4254</v>
      </c>
      <c r="B985" s="51" t="s">
        <v>482</v>
      </c>
      <c r="C985" s="51" t="s">
        <v>4255</v>
      </c>
      <c r="D985" s="51">
        <v>2374</v>
      </c>
      <c r="E985" s="51" t="s">
        <v>914</v>
      </c>
      <c r="F985" s="33"/>
      <c r="G985" s="51" t="s">
        <v>4256</v>
      </c>
      <c r="H985" s="33"/>
    </row>
    <row r="986" spans="1:8" x14ac:dyDescent="0.25">
      <c r="A986" s="51" t="s">
        <v>4257</v>
      </c>
      <c r="B986" s="51" t="s">
        <v>482</v>
      </c>
      <c r="C986" s="51" t="s">
        <v>4258</v>
      </c>
      <c r="D986" s="51">
        <v>27055</v>
      </c>
      <c r="E986" s="51" t="s">
        <v>914</v>
      </c>
      <c r="F986" s="33"/>
      <c r="G986" s="51" t="s">
        <v>1696</v>
      </c>
      <c r="H986" s="33"/>
    </row>
    <row r="987" spans="1:8" ht="30" x14ac:dyDescent="0.25">
      <c r="A987" s="51" t="s">
        <v>4259</v>
      </c>
      <c r="B987" s="51" t="s">
        <v>482</v>
      </c>
      <c r="C987" s="51" t="s">
        <v>4260</v>
      </c>
      <c r="D987" s="51">
        <v>1880</v>
      </c>
      <c r="E987" s="51" t="s">
        <v>914</v>
      </c>
      <c r="F987" s="51" t="s">
        <v>1713</v>
      </c>
      <c r="G987" s="51" t="s">
        <v>4261</v>
      </c>
      <c r="H987" s="51" t="s">
        <v>2579</v>
      </c>
    </row>
    <row r="988" spans="1:8" ht="60" x14ac:dyDescent="0.25">
      <c r="A988" s="51" t="s">
        <v>4262</v>
      </c>
      <c r="B988" s="51" t="s">
        <v>482</v>
      </c>
      <c r="C988" s="51" t="s">
        <v>4263</v>
      </c>
      <c r="D988" s="51">
        <v>21316</v>
      </c>
      <c r="E988" s="51" t="s">
        <v>914</v>
      </c>
      <c r="F988" s="51" t="s">
        <v>4264</v>
      </c>
      <c r="G988" s="51" t="s">
        <v>4265</v>
      </c>
      <c r="H988" s="51" t="s">
        <v>4266</v>
      </c>
    </row>
    <row r="989" spans="1:8" x14ac:dyDescent="0.25">
      <c r="A989" s="51" t="s">
        <v>4267</v>
      </c>
      <c r="B989" s="51" t="s">
        <v>482</v>
      </c>
      <c r="C989" s="51" t="s">
        <v>4268</v>
      </c>
      <c r="D989" s="51">
        <v>3299</v>
      </c>
      <c r="E989" s="51" t="s">
        <v>914</v>
      </c>
      <c r="F989" s="33"/>
      <c r="G989" s="51" t="s">
        <v>4269</v>
      </c>
      <c r="H989" s="51" t="s">
        <v>4270</v>
      </c>
    </row>
    <row r="990" spans="1:8" ht="75" x14ac:dyDescent="0.25">
      <c r="A990" s="51" t="s">
        <v>4271</v>
      </c>
      <c r="B990" s="51" t="s">
        <v>482</v>
      </c>
      <c r="C990" s="51" t="s">
        <v>4272</v>
      </c>
      <c r="D990" s="51">
        <v>2088</v>
      </c>
      <c r="E990" s="51" t="s">
        <v>914</v>
      </c>
      <c r="F990" s="51" t="s">
        <v>1301</v>
      </c>
      <c r="G990" s="51" t="s">
        <v>3591</v>
      </c>
      <c r="H990" s="51" t="s">
        <v>1303</v>
      </c>
    </row>
    <row r="991" spans="1:8" ht="30" x14ac:dyDescent="0.25">
      <c r="A991" s="51" t="s">
        <v>4273</v>
      </c>
      <c r="B991" s="51" t="s">
        <v>482</v>
      </c>
      <c r="C991" s="51" t="s">
        <v>4274</v>
      </c>
      <c r="D991" s="51">
        <v>3813</v>
      </c>
      <c r="E991" s="51" t="s">
        <v>914</v>
      </c>
      <c r="F991" s="33"/>
      <c r="G991" s="51" t="s">
        <v>4275</v>
      </c>
      <c r="H991" s="51" t="s">
        <v>4276</v>
      </c>
    </row>
    <row r="992" spans="1:8" ht="60" x14ac:dyDescent="0.25">
      <c r="A992" s="51" t="s">
        <v>4277</v>
      </c>
      <c r="B992" s="51" t="s">
        <v>482</v>
      </c>
      <c r="C992" s="51" t="s">
        <v>4278</v>
      </c>
      <c r="D992" s="51">
        <v>6385</v>
      </c>
      <c r="E992" s="51" t="s">
        <v>914</v>
      </c>
      <c r="F992" s="51" t="s">
        <v>4279</v>
      </c>
      <c r="G992" s="51" t="s">
        <v>4280</v>
      </c>
      <c r="H992" s="51" t="s">
        <v>4281</v>
      </c>
    </row>
    <row r="993" spans="1:8" x14ac:dyDescent="0.25">
      <c r="A993" s="51" t="s">
        <v>4282</v>
      </c>
      <c r="B993" s="51" t="s">
        <v>482</v>
      </c>
      <c r="C993" s="51" t="s">
        <v>4283</v>
      </c>
      <c r="D993" s="51">
        <v>1092</v>
      </c>
      <c r="E993" s="51" t="s">
        <v>914</v>
      </c>
      <c r="F993" s="33"/>
      <c r="G993" s="51" t="s">
        <v>4284</v>
      </c>
      <c r="H993" s="51" t="s">
        <v>4285</v>
      </c>
    </row>
    <row r="994" spans="1:8" x14ac:dyDescent="0.25">
      <c r="A994" s="51" t="s">
        <v>4286</v>
      </c>
      <c r="B994" s="51" t="s">
        <v>482</v>
      </c>
      <c r="C994" s="51" t="s">
        <v>4287</v>
      </c>
      <c r="D994" s="51">
        <v>2322</v>
      </c>
      <c r="E994" s="51" t="s">
        <v>914</v>
      </c>
      <c r="F994" s="33"/>
      <c r="G994" s="51" t="s">
        <v>4288</v>
      </c>
      <c r="H994" s="33"/>
    </row>
    <row r="995" spans="1:8" ht="90" x14ac:dyDescent="0.25">
      <c r="A995" s="51" t="s">
        <v>4289</v>
      </c>
      <c r="B995" s="51" t="s">
        <v>482</v>
      </c>
      <c r="C995" s="51" t="s">
        <v>4290</v>
      </c>
      <c r="D995" s="51">
        <v>3314</v>
      </c>
      <c r="E995" s="51" t="s">
        <v>914</v>
      </c>
      <c r="F995" s="51" t="s">
        <v>4291</v>
      </c>
      <c r="G995" s="51" t="s">
        <v>4292</v>
      </c>
      <c r="H995" s="51" t="s">
        <v>4293</v>
      </c>
    </row>
    <row r="996" spans="1:8" ht="30" x14ac:dyDescent="0.25">
      <c r="A996" s="51" t="s">
        <v>4294</v>
      </c>
      <c r="B996" s="51" t="s">
        <v>482</v>
      </c>
      <c r="C996" s="51" t="s">
        <v>4295</v>
      </c>
      <c r="D996" s="51">
        <v>5250</v>
      </c>
      <c r="E996" s="51" t="s">
        <v>914</v>
      </c>
      <c r="F996" s="51" t="s">
        <v>1087</v>
      </c>
      <c r="G996" s="51" t="s">
        <v>4296</v>
      </c>
      <c r="H996" s="51" t="s">
        <v>3990</v>
      </c>
    </row>
    <row r="997" spans="1:8" x14ac:dyDescent="0.25">
      <c r="A997" s="51" t="s">
        <v>4297</v>
      </c>
      <c r="B997" s="51" t="s">
        <v>482</v>
      </c>
      <c r="C997" s="51" t="s">
        <v>4298</v>
      </c>
      <c r="D997" s="51">
        <v>3456</v>
      </c>
      <c r="E997" s="51" t="s">
        <v>914</v>
      </c>
      <c r="F997" s="33"/>
      <c r="G997" s="51" t="s">
        <v>4299</v>
      </c>
      <c r="H997" s="33"/>
    </row>
    <row r="998" spans="1:8" ht="75" x14ac:dyDescent="0.25">
      <c r="A998" s="51" t="s">
        <v>4300</v>
      </c>
      <c r="B998" s="51" t="s">
        <v>482</v>
      </c>
      <c r="C998" s="51" t="s">
        <v>4301</v>
      </c>
      <c r="D998" s="51">
        <v>3825</v>
      </c>
      <c r="E998" s="51" t="s">
        <v>914</v>
      </c>
      <c r="F998" s="51" t="s">
        <v>3966</v>
      </c>
      <c r="G998" s="51" t="s">
        <v>3967</v>
      </c>
      <c r="H998" s="51" t="s">
        <v>3968</v>
      </c>
    </row>
    <row r="999" spans="1:8" x14ac:dyDescent="0.25">
      <c r="A999" s="51" t="s">
        <v>4302</v>
      </c>
      <c r="B999" s="51" t="s">
        <v>482</v>
      </c>
      <c r="C999" s="51" t="s">
        <v>4303</v>
      </c>
      <c r="D999" s="51">
        <v>960</v>
      </c>
      <c r="E999" s="51" t="s">
        <v>914</v>
      </c>
      <c r="F999" s="51"/>
      <c r="G999" s="51" t="s">
        <v>4144</v>
      </c>
      <c r="H999" s="51" t="s">
        <v>4145</v>
      </c>
    </row>
    <row r="1000" spans="1:8" ht="45" x14ac:dyDescent="0.25">
      <c r="A1000" s="51" t="s">
        <v>4304</v>
      </c>
      <c r="B1000" s="51" t="s">
        <v>482</v>
      </c>
      <c r="C1000" s="51" t="s">
        <v>4305</v>
      </c>
      <c r="D1000" s="51">
        <v>6190</v>
      </c>
      <c r="E1000" s="51" t="s">
        <v>914</v>
      </c>
      <c r="F1000" s="51" t="s">
        <v>1276</v>
      </c>
      <c r="G1000" s="51" t="s">
        <v>1254</v>
      </c>
      <c r="H1000" s="51" t="s">
        <v>1277</v>
      </c>
    </row>
    <row r="1001" spans="1:8" x14ac:dyDescent="0.25">
      <c r="A1001" s="51" t="s">
        <v>4306</v>
      </c>
      <c r="B1001" s="51" t="s">
        <v>482</v>
      </c>
      <c r="C1001" s="51" t="s">
        <v>4307</v>
      </c>
      <c r="D1001" s="51">
        <v>1343</v>
      </c>
      <c r="E1001" s="51" t="s">
        <v>914</v>
      </c>
      <c r="F1001" s="51"/>
      <c r="G1001" s="51" t="s">
        <v>1013</v>
      </c>
      <c r="H1001" s="51" t="s">
        <v>1014</v>
      </c>
    </row>
    <row r="1002" spans="1:8" ht="105" x14ac:dyDescent="0.25">
      <c r="A1002" s="51" t="s">
        <v>4308</v>
      </c>
      <c r="B1002" s="51" t="s">
        <v>482</v>
      </c>
      <c r="C1002" s="51" t="s">
        <v>4309</v>
      </c>
      <c r="D1002" s="51">
        <v>1896</v>
      </c>
      <c r="E1002" s="51" t="s">
        <v>914</v>
      </c>
      <c r="F1002" s="51" t="s">
        <v>4310</v>
      </c>
      <c r="G1002" s="51" t="s">
        <v>4311</v>
      </c>
      <c r="H1002" s="51" t="s">
        <v>4312</v>
      </c>
    </row>
    <row r="1003" spans="1:8" ht="90" x14ac:dyDescent="0.25">
      <c r="A1003" s="51" t="s">
        <v>4313</v>
      </c>
      <c r="B1003" s="51" t="s">
        <v>482</v>
      </c>
      <c r="C1003" s="51" t="s">
        <v>4314</v>
      </c>
      <c r="D1003" s="51">
        <v>11653</v>
      </c>
      <c r="E1003" s="51" t="s">
        <v>914</v>
      </c>
      <c r="F1003" s="51" t="s">
        <v>2424</v>
      </c>
      <c r="G1003" s="51" t="s">
        <v>3000</v>
      </c>
      <c r="H1003" s="51" t="s">
        <v>3187</v>
      </c>
    </row>
    <row r="1004" spans="1:8" x14ac:dyDescent="0.25">
      <c r="A1004" s="51" t="s">
        <v>4315</v>
      </c>
      <c r="B1004" s="51" t="s">
        <v>482</v>
      </c>
      <c r="C1004" s="51" t="s">
        <v>4316</v>
      </c>
      <c r="D1004" s="51">
        <v>252</v>
      </c>
      <c r="E1004" s="51" t="s">
        <v>914</v>
      </c>
      <c r="F1004" s="51"/>
      <c r="G1004" s="51" t="s">
        <v>4317</v>
      </c>
      <c r="H1004" s="51"/>
    </row>
    <row r="1005" spans="1:8" ht="30" x14ac:dyDescent="0.25">
      <c r="A1005" s="51" t="s">
        <v>4318</v>
      </c>
      <c r="B1005" s="51" t="s">
        <v>482</v>
      </c>
      <c r="C1005" s="51" t="s">
        <v>4319</v>
      </c>
      <c r="D1005" s="51">
        <v>1407</v>
      </c>
      <c r="E1005" s="51" t="s">
        <v>914</v>
      </c>
      <c r="F1005" s="51" t="s">
        <v>991</v>
      </c>
      <c r="G1005" s="51" t="s">
        <v>4320</v>
      </c>
      <c r="H1005" s="51" t="s">
        <v>4321</v>
      </c>
    </row>
    <row r="1006" spans="1:8" ht="60" x14ac:dyDescent="0.25">
      <c r="A1006" s="51" t="s">
        <v>4322</v>
      </c>
      <c r="B1006" s="51" t="s">
        <v>482</v>
      </c>
      <c r="C1006" s="51" t="s">
        <v>4323</v>
      </c>
      <c r="D1006" s="51">
        <v>9960</v>
      </c>
      <c r="E1006" s="51" t="s">
        <v>914</v>
      </c>
      <c r="F1006" s="51" t="s">
        <v>4324</v>
      </c>
      <c r="G1006" s="51" t="s">
        <v>4325</v>
      </c>
      <c r="H1006" s="51" t="s">
        <v>4326</v>
      </c>
    </row>
    <row r="1007" spans="1:8" x14ac:dyDescent="0.25">
      <c r="A1007" s="51" t="s">
        <v>4327</v>
      </c>
      <c r="B1007" s="51" t="s">
        <v>482</v>
      </c>
      <c r="C1007" s="51" t="s">
        <v>4328</v>
      </c>
      <c r="D1007" s="51">
        <v>4799</v>
      </c>
      <c r="E1007" s="51" t="s">
        <v>952</v>
      </c>
      <c r="F1007" s="51"/>
      <c r="G1007" s="51" t="s">
        <v>4329</v>
      </c>
      <c r="H1007" s="51"/>
    </row>
    <row r="1008" spans="1:8" x14ac:dyDescent="0.25">
      <c r="A1008" s="51" t="s">
        <v>4330</v>
      </c>
      <c r="B1008" s="51" t="s">
        <v>482</v>
      </c>
      <c r="C1008" s="51" t="s">
        <v>4331</v>
      </c>
      <c r="D1008" s="51">
        <v>207</v>
      </c>
      <c r="E1008" s="51" t="s">
        <v>914</v>
      </c>
      <c r="F1008" s="51"/>
      <c r="G1008" s="51" t="s">
        <v>4332</v>
      </c>
      <c r="H1008" s="51"/>
    </row>
    <row r="1009" spans="1:8" ht="30" x14ac:dyDescent="0.25">
      <c r="A1009" s="51" t="s">
        <v>4333</v>
      </c>
      <c r="B1009" s="51" t="s">
        <v>482</v>
      </c>
      <c r="C1009" s="51" t="s">
        <v>4334</v>
      </c>
      <c r="D1009" s="51">
        <v>480</v>
      </c>
      <c r="E1009" s="51" t="s">
        <v>914</v>
      </c>
      <c r="F1009" s="51"/>
      <c r="G1009" s="51" t="s">
        <v>4335</v>
      </c>
      <c r="H1009" s="51"/>
    </row>
    <row r="1010" spans="1:8" ht="30" x14ac:dyDescent="0.25">
      <c r="A1010" s="51" t="s">
        <v>4336</v>
      </c>
      <c r="B1010" s="51" t="s">
        <v>482</v>
      </c>
      <c r="C1010" s="51" t="s">
        <v>4337</v>
      </c>
      <c r="D1010" s="51">
        <v>7825</v>
      </c>
      <c r="E1010" s="51" t="s">
        <v>914</v>
      </c>
      <c r="F1010" s="51"/>
      <c r="G1010" s="51" t="s">
        <v>4338</v>
      </c>
      <c r="H1010" s="51" t="s">
        <v>4339</v>
      </c>
    </row>
    <row r="1011" spans="1:8" x14ac:dyDescent="0.25">
      <c r="A1011" s="51" t="s">
        <v>4340</v>
      </c>
      <c r="B1011" s="51" t="s">
        <v>482</v>
      </c>
      <c r="C1011" s="51" t="s">
        <v>4341</v>
      </c>
      <c r="D1011" s="51">
        <v>838</v>
      </c>
      <c r="E1011" s="51" t="s">
        <v>914</v>
      </c>
      <c r="F1011" s="51"/>
      <c r="G1011" s="51" t="s">
        <v>4342</v>
      </c>
      <c r="H1011" s="51"/>
    </row>
    <row r="1012" spans="1:8" ht="45" x14ac:dyDescent="0.25">
      <c r="A1012" s="51" t="s">
        <v>4343</v>
      </c>
      <c r="B1012" s="51" t="s">
        <v>482</v>
      </c>
      <c r="C1012" s="51" t="s">
        <v>4344</v>
      </c>
      <c r="D1012" s="51">
        <v>351</v>
      </c>
      <c r="E1012" s="51" t="s">
        <v>914</v>
      </c>
      <c r="F1012" s="51" t="s">
        <v>4345</v>
      </c>
      <c r="G1012" s="51" t="s">
        <v>4346</v>
      </c>
      <c r="H1012" s="51" t="s">
        <v>4347</v>
      </c>
    </row>
    <row r="1013" spans="1:8" ht="30" x14ac:dyDescent="0.25">
      <c r="A1013" s="51" t="s">
        <v>4348</v>
      </c>
      <c r="B1013" s="51" t="s">
        <v>482</v>
      </c>
      <c r="C1013" s="51" t="s">
        <v>4349</v>
      </c>
      <c r="D1013" s="51">
        <v>3588</v>
      </c>
      <c r="E1013" s="51" t="s">
        <v>914</v>
      </c>
      <c r="F1013" s="51"/>
      <c r="G1013" s="51" t="s">
        <v>4338</v>
      </c>
      <c r="H1013" s="51" t="s">
        <v>4339</v>
      </c>
    </row>
    <row r="1014" spans="1:8" ht="30" x14ac:dyDescent="0.25">
      <c r="A1014" s="51" t="s">
        <v>4350</v>
      </c>
      <c r="B1014" s="51" t="s">
        <v>482</v>
      </c>
      <c r="C1014" s="51" t="s">
        <v>4351</v>
      </c>
      <c r="D1014" s="51">
        <v>2619</v>
      </c>
      <c r="E1014" s="51" t="s">
        <v>914</v>
      </c>
      <c r="F1014" s="51"/>
      <c r="G1014" s="51" t="s">
        <v>4338</v>
      </c>
      <c r="H1014" s="51" t="s">
        <v>4339</v>
      </c>
    </row>
    <row r="1015" spans="1:8" ht="30" x14ac:dyDescent="0.25">
      <c r="A1015" s="51" t="s">
        <v>4352</v>
      </c>
      <c r="B1015" s="51" t="s">
        <v>482</v>
      </c>
      <c r="C1015" s="51" t="s">
        <v>4353</v>
      </c>
      <c r="D1015" s="51">
        <v>3590</v>
      </c>
      <c r="E1015" s="51" t="s">
        <v>914</v>
      </c>
      <c r="F1015" s="51" t="s">
        <v>1005</v>
      </c>
      <c r="G1015" s="51" t="s">
        <v>1006</v>
      </c>
      <c r="H1015" s="51" t="s">
        <v>2785</v>
      </c>
    </row>
    <row r="1016" spans="1:8" ht="105" x14ac:dyDescent="0.25">
      <c r="A1016" s="51" t="s">
        <v>4354</v>
      </c>
      <c r="B1016" s="51" t="s">
        <v>482</v>
      </c>
      <c r="C1016" s="51" t="s">
        <v>4355</v>
      </c>
      <c r="D1016" s="51">
        <v>10632</v>
      </c>
      <c r="E1016" s="51" t="s">
        <v>914</v>
      </c>
      <c r="F1016" s="51" t="s">
        <v>4356</v>
      </c>
      <c r="G1016" s="51" t="s">
        <v>1549</v>
      </c>
      <c r="H1016" s="51" t="s">
        <v>4357</v>
      </c>
    </row>
    <row r="1017" spans="1:8" x14ac:dyDescent="0.25">
      <c r="A1017" s="51" t="s">
        <v>4358</v>
      </c>
      <c r="B1017" s="51" t="s">
        <v>482</v>
      </c>
      <c r="C1017" s="51" t="s">
        <v>4359</v>
      </c>
      <c r="D1017" s="51">
        <v>671</v>
      </c>
      <c r="E1017" s="51" t="s">
        <v>914</v>
      </c>
      <c r="F1017" s="33"/>
      <c r="G1017" s="51" t="s">
        <v>4360</v>
      </c>
      <c r="H1017" s="33"/>
    </row>
    <row r="1018" spans="1:8" ht="90" x14ac:dyDescent="0.25">
      <c r="A1018" s="51" t="s">
        <v>4361</v>
      </c>
      <c r="B1018" s="51" t="s">
        <v>482</v>
      </c>
      <c r="C1018" s="51" t="s">
        <v>4362</v>
      </c>
      <c r="D1018" s="51">
        <v>2178</v>
      </c>
      <c r="E1018" s="51" t="s">
        <v>914</v>
      </c>
      <c r="F1018" s="51" t="s">
        <v>1301</v>
      </c>
      <c r="G1018" s="51" t="s">
        <v>1831</v>
      </c>
      <c r="H1018" s="51" t="s">
        <v>4363</v>
      </c>
    </row>
    <row r="1019" spans="1:8" ht="30" x14ac:dyDescent="0.25">
      <c r="A1019" s="51" t="s">
        <v>4364</v>
      </c>
      <c r="B1019" s="51" t="s">
        <v>482</v>
      </c>
      <c r="C1019" s="51" t="s">
        <v>4365</v>
      </c>
      <c r="D1019" s="51">
        <v>9108</v>
      </c>
      <c r="E1019" s="51" t="s">
        <v>952</v>
      </c>
      <c r="F1019" s="51" t="s">
        <v>973</v>
      </c>
      <c r="G1019" s="51" t="s">
        <v>4366</v>
      </c>
      <c r="H1019" s="51" t="s">
        <v>4367</v>
      </c>
    </row>
    <row r="1020" spans="1:8" x14ac:dyDescent="0.25">
      <c r="A1020" s="51" t="s">
        <v>4368</v>
      </c>
      <c r="B1020" s="51" t="s">
        <v>482</v>
      </c>
      <c r="C1020" s="51" t="s">
        <v>4369</v>
      </c>
      <c r="D1020" s="51">
        <v>2794</v>
      </c>
      <c r="E1020" s="51" t="s">
        <v>914</v>
      </c>
      <c r="F1020" s="33"/>
      <c r="G1020" s="51" t="s">
        <v>4370</v>
      </c>
      <c r="H1020" s="51" t="s">
        <v>4371</v>
      </c>
    </row>
    <row r="1021" spans="1:8" ht="45" x14ac:dyDescent="0.25">
      <c r="A1021" s="51" t="s">
        <v>4372</v>
      </c>
      <c r="B1021" s="51" t="s">
        <v>482</v>
      </c>
      <c r="C1021" s="51" t="s">
        <v>4373</v>
      </c>
      <c r="D1021" s="51">
        <v>4927</v>
      </c>
      <c r="E1021" s="51" t="s">
        <v>914</v>
      </c>
      <c r="F1021" s="33"/>
      <c r="G1021" s="51" t="s">
        <v>4374</v>
      </c>
      <c r="H1021" s="51" t="s">
        <v>4375</v>
      </c>
    </row>
    <row r="1022" spans="1:8" x14ac:dyDescent="0.25">
      <c r="A1022" s="51" t="s">
        <v>4376</v>
      </c>
      <c r="B1022" s="51" t="s">
        <v>482</v>
      </c>
      <c r="C1022" s="51" t="s">
        <v>4377</v>
      </c>
      <c r="D1022" s="51">
        <v>9016</v>
      </c>
      <c r="E1022" s="51" t="s">
        <v>914</v>
      </c>
      <c r="F1022" s="33"/>
      <c r="G1022" s="51" t="s">
        <v>4378</v>
      </c>
      <c r="H1022" s="33"/>
    </row>
    <row r="1023" spans="1:8" ht="45" x14ac:dyDescent="0.25">
      <c r="A1023" s="51" t="s">
        <v>4379</v>
      </c>
      <c r="B1023" s="51" t="s">
        <v>482</v>
      </c>
      <c r="C1023" s="51" t="s">
        <v>4380</v>
      </c>
      <c r="D1023" s="51">
        <v>1661</v>
      </c>
      <c r="E1023" s="51" t="s">
        <v>914</v>
      </c>
      <c r="F1023" s="33"/>
      <c r="G1023" s="51" t="s">
        <v>4381</v>
      </c>
      <c r="H1023" s="33"/>
    </row>
    <row r="1024" spans="1:8" x14ac:dyDescent="0.25">
      <c r="A1024" s="51" t="s">
        <v>4382</v>
      </c>
      <c r="B1024" s="51" t="s">
        <v>482</v>
      </c>
      <c r="C1024" s="51" t="s">
        <v>4383</v>
      </c>
      <c r="D1024" s="51">
        <v>2166</v>
      </c>
      <c r="E1024" s="51" t="s">
        <v>914</v>
      </c>
      <c r="F1024" s="51" t="s">
        <v>991</v>
      </c>
      <c r="G1024" s="51" t="s">
        <v>992</v>
      </c>
      <c r="H1024" s="51" t="s">
        <v>993</v>
      </c>
    </row>
    <row r="1025" spans="1:8" x14ac:dyDescent="0.25">
      <c r="A1025" s="51" t="s">
        <v>4384</v>
      </c>
      <c r="B1025" s="51" t="s">
        <v>482</v>
      </c>
      <c r="C1025" s="51" t="s">
        <v>4385</v>
      </c>
      <c r="D1025" s="51">
        <v>11556</v>
      </c>
      <c r="E1025" s="51" t="s">
        <v>914</v>
      </c>
      <c r="F1025" s="33"/>
      <c r="G1025" s="51" t="s">
        <v>4386</v>
      </c>
      <c r="H1025" s="51" t="s">
        <v>4386</v>
      </c>
    </row>
    <row r="1026" spans="1:8" ht="30" x14ac:dyDescent="0.25">
      <c r="A1026" s="51" t="s">
        <v>4387</v>
      </c>
      <c r="B1026" s="51" t="s">
        <v>482</v>
      </c>
      <c r="C1026" s="51" t="s">
        <v>4388</v>
      </c>
      <c r="D1026" s="51">
        <v>4936</v>
      </c>
      <c r="E1026" s="51" t="s">
        <v>914</v>
      </c>
      <c r="F1026" s="51" t="s">
        <v>4389</v>
      </c>
      <c r="G1026" s="51" t="s">
        <v>4390</v>
      </c>
      <c r="H1026" s="51" t="s">
        <v>4391</v>
      </c>
    </row>
    <row r="1027" spans="1:8" x14ac:dyDescent="0.25">
      <c r="A1027" s="33"/>
      <c r="B1027" s="33"/>
      <c r="C1027" s="33"/>
      <c r="D1027" s="33"/>
      <c r="E1027" s="33"/>
      <c r="F1027" s="33"/>
      <c r="G1027" s="33"/>
      <c r="H1027" s="33"/>
    </row>
    <row r="1028" spans="1:8" x14ac:dyDescent="0.25">
      <c r="A1028" s="49" t="s">
        <v>850</v>
      </c>
      <c r="B1028" s="33"/>
      <c r="C1028" s="33"/>
      <c r="D1028" s="33"/>
      <c r="E1028" s="33"/>
      <c r="F1028" s="33"/>
      <c r="G1028" s="33"/>
      <c r="H1028" s="33"/>
    </row>
    <row r="1029" spans="1:8" ht="30" x14ac:dyDescent="0.25">
      <c r="A1029" s="51" t="s">
        <v>4392</v>
      </c>
      <c r="B1029" s="51" t="s">
        <v>509</v>
      </c>
      <c r="C1029" s="51" t="s">
        <v>4393</v>
      </c>
      <c r="D1029" s="51">
        <v>1919</v>
      </c>
      <c r="E1029" s="51" t="s">
        <v>914</v>
      </c>
      <c r="F1029" s="51" t="s">
        <v>4394</v>
      </c>
      <c r="G1029" s="51" t="s">
        <v>4395</v>
      </c>
      <c r="H1029" s="51" t="s">
        <v>4396</v>
      </c>
    </row>
    <row r="1030" spans="1:8" ht="60" x14ac:dyDescent="0.25">
      <c r="A1030" s="51" t="s">
        <v>4397</v>
      </c>
      <c r="B1030" s="51" t="s">
        <v>509</v>
      </c>
      <c r="C1030" s="51" t="s">
        <v>4398</v>
      </c>
      <c r="D1030" s="51">
        <v>4163</v>
      </c>
      <c r="E1030" s="51" t="s">
        <v>952</v>
      </c>
      <c r="F1030" s="51" t="s">
        <v>4399</v>
      </c>
      <c r="G1030" s="51" t="s">
        <v>4329</v>
      </c>
      <c r="H1030" s="51" t="s">
        <v>4400</v>
      </c>
    </row>
    <row r="1031" spans="1:8" x14ac:dyDescent="0.25">
      <c r="A1031" s="51" t="s">
        <v>4401</v>
      </c>
      <c r="B1031" s="51" t="s">
        <v>509</v>
      </c>
      <c r="C1031" s="51" t="s">
        <v>4402</v>
      </c>
      <c r="D1031" s="51">
        <v>1283</v>
      </c>
      <c r="E1031" s="51" t="s">
        <v>952</v>
      </c>
      <c r="F1031" s="51" t="s">
        <v>973</v>
      </c>
      <c r="G1031" s="51" t="s">
        <v>974</v>
      </c>
      <c r="H1031" s="51" t="s">
        <v>1161</v>
      </c>
    </row>
    <row r="1032" spans="1:8" x14ac:dyDescent="0.25">
      <c r="A1032" s="51" t="s">
        <v>4403</v>
      </c>
      <c r="B1032" s="51" t="s">
        <v>509</v>
      </c>
      <c r="C1032" s="51" t="s">
        <v>4404</v>
      </c>
      <c r="D1032" s="51">
        <v>2055</v>
      </c>
      <c r="E1032" s="51" t="s">
        <v>914</v>
      </c>
      <c r="F1032" s="33"/>
      <c r="G1032" s="51" t="s">
        <v>4405</v>
      </c>
      <c r="H1032" s="51" t="s">
        <v>4406</v>
      </c>
    </row>
    <row r="1033" spans="1:8" ht="30" x14ac:dyDescent="0.25">
      <c r="A1033" s="51" t="s">
        <v>4407</v>
      </c>
      <c r="B1033" s="51" t="s">
        <v>509</v>
      </c>
      <c r="C1033" s="51" t="s">
        <v>4408</v>
      </c>
      <c r="D1033" s="51">
        <v>1104</v>
      </c>
      <c r="E1033" s="51" t="s">
        <v>914</v>
      </c>
      <c r="F1033" s="51" t="s">
        <v>973</v>
      </c>
      <c r="G1033" s="51" t="s">
        <v>4409</v>
      </c>
      <c r="H1033" s="51" t="s">
        <v>3976</v>
      </c>
    </row>
    <row r="1034" spans="1:8" ht="30" x14ac:dyDescent="0.25">
      <c r="A1034" s="51" t="s">
        <v>4410</v>
      </c>
      <c r="B1034" s="51" t="s">
        <v>509</v>
      </c>
      <c r="C1034" s="51" t="s">
        <v>4411</v>
      </c>
      <c r="D1034" s="51">
        <v>1926</v>
      </c>
      <c r="E1034" s="51" t="s">
        <v>914</v>
      </c>
      <c r="F1034" s="51" t="s">
        <v>973</v>
      </c>
      <c r="G1034" s="51" t="s">
        <v>4412</v>
      </c>
      <c r="H1034" s="51" t="s">
        <v>3976</v>
      </c>
    </row>
    <row r="1035" spans="1:8" ht="90" x14ac:dyDescent="0.25">
      <c r="A1035" s="51" t="s">
        <v>4413</v>
      </c>
      <c r="B1035" s="51" t="s">
        <v>509</v>
      </c>
      <c r="C1035" s="51" t="s">
        <v>4414</v>
      </c>
      <c r="D1035" s="51">
        <v>264</v>
      </c>
      <c r="E1035" s="51" t="s">
        <v>914</v>
      </c>
      <c r="F1035" s="51" t="s">
        <v>4415</v>
      </c>
      <c r="G1035" s="51" t="s">
        <v>4416</v>
      </c>
      <c r="H1035" s="51" t="s">
        <v>4417</v>
      </c>
    </row>
    <row r="1036" spans="1:8" ht="150" x14ac:dyDescent="0.25">
      <c r="A1036" s="51" t="s">
        <v>4418</v>
      </c>
      <c r="B1036" s="51" t="s">
        <v>509</v>
      </c>
      <c r="C1036" s="51" t="s">
        <v>4419</v>
      </c>
      <c r="D1036" s="51">
        <v>1542</v>
      </c>
      <c r="E1036" s="51" t="s">
        <v>914</v>
      </c>
      <c r="F1036" s="51" t="s">
        <v>4420</v>
      </c>
      <c r="G1036" s="51" t="s">
        <v>4421</v>
      </c>
      <c r="H1036" s="51" t="s">
        <v>4422</v>
      </c>
    </row>
    <row r="1037" spans="1:8" x14ac:dyDescent="0.25">
      <c r="A1037" s="51" t="s">
        <v>4423</v>
      </c>
      <c r="B1037" s="51" t="s">
        <v>509</v>
      </c>
      <c r="C1037" s="51" t="s">
        <v>4424</v>
      </c>
      <c r="D1037" s="51">
        <v>174</v>
      </c>
      <c r="E1037" s="51" t="s">
        <v>914</v>
      </c>
      <c r="F1037" s="33"/>
      <c r="G1037" s="51" t="s">
        <v>4425</v>
      </c>
      <c r="H1037" s="33"/>
    </row>
    <row r="1038" spans="1:8" x14ac:dyDescent="0.25">
      <c r="A1038" s="51" t="s">
        <v>4426</v>
      </c>
      <c r="B1038" s="51" t="s">
        <v>509</v>
      </c>
      <c r="C1038" s="51" t="s">
        <v>4427</v>
      </c>
      <c r="D1038" s="51">
        <v>1523</v>
      </c>
      <c r="E1038" s="51" t="s">
        <v>914</v>
      </c>
      <c r="F1038" s="51" t="s">
        <v>973</v>
      </c>
      <c r="G1038" s="51" t="s">
        <v>4428</v>
      </c>
      <c r="H1038" s="51" t="s">
        <v>4429</v>
      </c>
    </row>
    <row r="1039" spans="1:8" ht="30" x14ac:dyDescent="0.25">
      <c r="A1039" s="51" t="s">
        <v>4430</v>
      </c>
      <c r="B1039" s="51" t="s">
        <v>509</v>
      </c>
      <c r="C1039" s="51" t="s">
        <v>4431</v>
      </c>
      <c r="D1039" s="51">
        <v>5652</v>
      </c>
      <c r="E1039" s="51" t="s">
        <v>914</v>
      </c>
      <c r="F1039" s="33"/>
      <c r="G1039" s="51" t="s">
        <v>4432</v>
      </c>
      <c r="H1039" s="51" t="s">
        <v>4433</v>
      </c>
    </row>
    <row r="1040" spans="1:8" ht="120" x14ac:dyDescent="0.25">
      <c r="A1040" s="51" t="s">
        <v>4434</v>
      </c>
      <c r="B1040" s="51" t="s">
        <v>509</v>
      </c>
      <c r="C1040" s="51" t="s">
        <v>4435</v>
      </c>
      <c r="D1040" s="51">
        <v>6564</v>
      </c>
      <c r="E1040" s="51" t="s">
        <v>914</v>
      </c>
      <c r="F1040" s="51" t="s">
        <v>4436</v>
      </c>
      <c r="G1040" s="51" t="s">
        <v>4437</v>
      </c>
      <c r="H1040" s="51" t="s">
        <v>4438</v>
      </c>
    </row>
    <row r="1041" spans="1:8" ht="30" x14ac:dyDescent="0.25">
      <c r="A1041" s="51" t="s">
        <v>4439</v>
      </c>
      <c r="B1041" s="51" t="s">
        <v>509</v>
      </c>
      <c r="C1041" s="51" t="s">
        <v>4440</v>
      </c>
      <c r="D1041" s="51">
        <v>3200</v>
      </c>
      <c r="E1041" s="51" t="s">
        <v>952</v>
      </c>
      <c r="F1041" s="33"/>
      <c r="G1041" s="51" t="s">
        <v>4441</v>
      </c>
      <c r="H1041" s="51" t="s">
        <v>4442</v>
      </c>
    </row>
    <row r="1042" spans="1:8" ht="30" x14ac:dyDescent="0.25">
      <c r="A1042" s="51" t="s">
        <v>4443</v>
      </c>
      <c r="B1042" s="51" t="s">
        <v>509</v>
      </c>
      <c r="C1042" s="51" t="s">
        <v>4444</v>
      </c>
      <c r="D1042" s="51">
        <v>2771</v>
      </c>
      <c r="E1042" s="51" t="s">
        <v>952</v>
      </c>
      <c r="F1042" s="33"/>
      <c r="G1042" s="51" t="s">
        <v>4445</v>
      </c>
      <c r="H1042" s="51" t="s">
        <v>4446</v>
      </c>
    </row>
    <row r="1043" spans="1:8" ht="45" x14ac:dyDescent="0.25">
      <c r="A1043" s="51" t="s">
        <v>4447</v>
      </c>
      <c r="B1043" s="51" t="s">
        <v>509</v>
      </c>
      <c r="C1043" s="51" t="s">
        <v>4448</v>
      </c>
      <c r="D1043" s="51">
        <v>3036</v>
      </c>
      <c r="E1043" s="51" t="s">
        <v>914</v>
      </c>
      <c r="F1043" s="51" t="s">
        <v>1775</v>
      </c>
      <c r="G1043" s="51" t="s">
        <v>4449</v>
      </c>
      <c r="H1043" s="51" t="s">
        <v>1938</v>
      </c>
    </row>
    <row r="1044" spans="1:8" ht="75" x14ac:dyDescent="0.25">
      <c r="A1044" s="51" t="s">
        <v>4450</v>
      </c>
      <c r="B1044" s="51" t="s">
        <v>509</v>
      </c>
      <c r="C1044" s="51" t="s">
        <v>4451</v>
      </c>
      <c r="D1044" s="51">
        <v>7172</v>
      </c>
      <c r="E1044" s="51" t="s">
        <v>914</v>
      </c>
      <c r="F1044" s="51" t="s">
        <v>964</v>
      </c>
      <c r="G1044" s="51" t="s">
        <v>4452</v>
      </c>
      <c r="H1044" s="51" t="s">
        <v>4453</v>
      </c>
    </row>
    <row r="1045" spans="1:8" ht="45" x14ac:dyDescent="0.25">
      <c r="A1045" s="51" t="s">
        <v>4454</v>
      </c>
      <c r="B1045" s="51" t="s">
        <v>509</v>
      </c>
      <c r="C1045" s="51" t="s">
        <v>4455</v>
      </c>
      <c r="D1045" s="51">
        <v>1113</v>
      </c>
      <c r="E1045" s="51" t="s">
        <v>914</v>
      </c>
      <c r="F1045" s="51" t="s">
        <v>1321</v>
      </c>
      <c r="G1045" s="51" t="s">
        <v>1322</v>
      </c>
      <c r="H1045" s="51" t="s">
        <v>4456</v>
      </c>
    </row>
    <row r="1046" spans="1:8" x14ac:dyDescent="0.25">
      <c r="A1046" s="51" t="s">
        <v>4457</v>
      </c>
      <c r="B1046" s="51" t="s">
        <v>509</v>
      </c>
      <c r="C1046" s="51" t="s">
        <v>4458</v>
      </c>
      <c r="D1046" s="51">
        <v>2708</v>
      </c>
      <c r="E1046" s="51" t="s">
        <v>914</v>
      </c>
      <c r="F1046" s="33"/>
      <c r="G1046" s="51" t="s">
        <v>4459</v>
      </c>
      <c r="H1046" s="33"/>
    </row>
    <row r="1047" spans="1:8" ht="60" x14ac:dyDescent="0.25">
      <c r="A1047" s="51" t="s">
        <v>4460</v>
      </c>
      <c r="B1047" s="51" t="s">
        <v>509</v>
      </c>
      <c r="C1047" s="51" t="s">
        <v>4461</v>
      </c>
      <c r="D1047" s="51">
        <v>3448</v>
      </c>
      <c r="E1047" s="51" t="s">
        <v>914</v>
      </c>
      <c r="F1047" s="51" t="s">
        <v>1321</v>
      </c>
      <c r="G1047" s="51" t="s">
        <v>2248</v>
      </c>
      <c r="H1047" s="51" t="s">
        <v>2249</v>
      </c>
    </row>
    <row r="1048" spans="1:8" ht="60" x14ac:dyDescent="0.25">
      <c r="A1048" s="51" t="s">
        <v>4462</v>
      </c>
      <c r="B1048" s="51" t="s">
        <v>509</v>
      </c>
      <c r="C1048" s="51" t="s">
        <v>4463</v>
      </c>
      <c r="D1048" s="51">
        <v>3014</v>
      </c>
      <c r="E1048" s="51" t="s">
        <v>914</v>
      </c>
      <c r="F1048" s="51" t="s">
        <v>4464</v>
      </c>
      <c r="G1048" s="51" t="s">
        <v>4465</v>
      </c>
      <c r="H1048" s="51" t="s">
        <v>4466</v>
      </c>
    </row>
    <row r="1049" spans="1:8" x14ac:dyDescent="0.25">
      <c r="A1049" s="51" t="s">
        <v>4467</v>
      </c>
      <c r="B1049" s="51" t="s">
        <v>509</v>
      </c>
      <c r="C1049" s="51" t="s">
        <v>4468</v>
      </c>
      <c r="D1049" s="51">
        <v>3710</v>
      </c>
      <c r="E1049" s="51" t="s">
        <v>952</v>
      </c>
      <c r="F1049" s="33"/>
      <c r="G1049" s="51" t="s">
        <v>4469</v>
      </c>
      <c r="H1049" s="51" t="s">
        <v>4470</v>
      </c>
    </row>
    <row r="1050" spans="1:8" ht="30" x14ac:dyDescent="0.25">
      <c r="A1050" s="51" t="s">
        <v>4471</v>
      </c>
      <c r="B1050" s="51" t="s">
        <v>509</v>
      </c>
      <c r="C1050" s="51" t="s">
        <v>4472</v>
      </c>
      <c r="D1050" s="51">
        <v>1958</v>
      </c>
      <c r="E1050" s="51" t="s">
        <v>914</v>
      </c>
      <c r="F1050" s="33"/>
      <c r="G1050" s="51" t="s">
        <v>1013</v>
      </c>
      <c r="H1050" s="51" t="s">
        <v>3128</v>
      </c>
    </row>
    <row r="1051" spans="1:8" ht="30" x14ac:dyDescent="0.25">
      <c r="A1051" s="51" t="s">
        <v>4473</v>
      </c>
      <c r="B1051" s="51" t="s">
        <v>509</v>
      </c>
      <c r="C1051" s="51" t="s">
        <v>4474</v>
      </c>
      <c r="D1051" s="51">
        <v>5050</v>
      </c>
      <c r="E1051" s="51" t="s">
        <v>914</v>
      </c>
      <c r="F1051" s="51" t="s">
        <v>2309</v>
      </c>
      <c r="G1051" s="51" t="s">
        <v>4475</v>
      </c>
      <c r="H1051" s="51" t="s">
        <v>2322</v>
      </c>
    </row>
    <row r="1052" spans="1:8" ht="30" x14ac:dyDescent="0.25">
      <c r="A1052" s="51" t="s">
        <v>4476</v>
      </c>
      <c r="B1052" s="51" t="s">
        <v>509</v>
      </c>
      <c r="C1052" s="51" t="s">
        <v>4477</v>
      </c>
      <c r="D1052" s="51">
        <v>6173</v>
      </c>
      <c r="E1052" s="51" t="s">
        <v>914</v>
      </c>
      <c r="F1052" s="33"/>
      <c r="G1052" s="51" t="s">
        <v>4478</v>
      </c>
      <c r="H1052" s="51" t="s">
        <v>4479</v>
      </c>
    </row>
    <row r="1053" spans="1:8" x14ac:dyDescent="0.25">
      <c r="A1053" s="51" t="s">
        <v>4480</v>
      </c>
      <c r="B1053" s="51" t="s">
        <v>509</v>
      </c>
      <c r="C1053" s="51" t="s">
        <v>4481</v>
      </c>
      <c r="D1053" s="51">
        <v>1789</v>
      </c>
      <c r="E1053" s="51" t="s">
        <v>914</v>
      </c>
      <c r="F1053" s="33"/>
      <c r="G1053" s="51" t="s">
        <v>4482</v>
      </c>
      <c r="H1053" s="33"/>
    </row>
    <row r="1054" spans="1:8" ht="30" x14ac:dyDescent="0.25">
      <c r="A1054" s="51" t="s">
        <v>4483</v>
      </c>
      <c r="B1054" s="51" t="s">
        <v>509</v>
      </c>
      <c r="C1054" s="51" t="s">
        <v>4484</v>
      </c>
      <c r="D1054" s="51">
        <v>339</v>
      </c>
      <c r="E1054" s="51" t="s">
        <v>1054</v>
      </c>
      <c r="F1054" s="51" t="s">
        <v>1087</v>
      </c>
      <c r="G1054" s="51" t="s">
        <v>2085</v>
      </c>
      <c r="H1054" s="51" t="s">
        <v>1902</v>
      </c>
    </row>
    <row r="1055" spans="1:8" ht="45" x14ac:dyDescent="0.25">
      <c r="A1055" s="51" t="s">
        <v>4485</v>
      </c>
      <c r="B1055" s="51" t="s">
        <v>509</v>
      </c>
      <c r="C1055" s="51" t="s">
        <v>4486</v>
      </c>
      <c r="D1055" s="51">
        <v>1063</v>
      </c>
      <c r="E1055" s="51" t="s">
        <v>914</v>
      </c>
      <c r="F1055" s="51" t="s">
        <v>1280</v>
      </c>
      <c r="G1055" s="51" t="s">
        <v>1930</v>
      </c>
      <c r="H1055" s="51" t="s">
        <v>4487</v>
      </c>
    </row>
    <row r="1056" spans="1:8" x14ac:dyDescent="0.25">
      <c r="A1056" s="51" t="s">
        <v>4488</v>
      </c>
      <c r="B1056" s="51" t="s">
        <v>509</v>
      </c>
      <c r="C1056" s="51" t="s">
        <v>4489</v>
      </c>
      <c r="D1056" s="51">
        <v>5427</v>
      </c>
      <c r="E1056" s="51" t="s">
        <v>914</v>
      </c>
      <c r="F1056" s="51" t="s">
        <v>973</v>
      </c>
      <c r="G1056" s="51" t="s">
        <v>4490</v>
      </c>
      <c r="H1056" s="51" t="s">
        <v>4491</v>
      </c>
    </row>
    <row r="1057" spans="1:8" x14ac:dyDescent="0.25">
      <c r="A1057" s="51" t="s">
        <v>4492</v>
      </c>
      <c r="B1057" s="51" t="s">
        <v>509</v>
      </c>
      <c r="C1057" s="51" t="s">
        <v>4493</v>
      </c>
      <c r="D1057" s="51">
        <v>2214</v>
      </c>
      <c r="E1057" s="51" t="s">
        <v>914</v>
      </c>
      <c r="F1057" s="51" t="s">
        <v>1491</v>
      </c>
      <c r="G1057" s="51" t="s">
        <v>4494</v>
      </c>
      <c r="H1057" s="51" t="s">
        <v>2586</v>
      </c>
    </row>
    <row r="1058" spans="1:8" x14ac:dyDescent="0.25">
      <c r="A1058" s="33"/>
      <c r="B1058" s="33"/>
      <c r="C1058" s="33"/>
      <c r="D1058" s="33"/>
      <c r="E1058" s="33"/>
      <c r="F1058" s="33"/>
      <c r="G1058" s="33"/>
      <c r="H1058" s="33"/>
    </row>
    <row r="1059" spans="1:8" x14ac:dyDescent="0.25">
      <c r="A1059" s="49" t="s">
        <v>849</v>
      </c>
      <c r="B1059" s="33"/>
      <c r="C1059" s="33"/>
      <c r="D1059" s="33"/>
      <c r="E1059" s="33"/>
      <c r="F1059" s="33"/>
      <c r="G1059" s="33"/>
      <c r="H1059" s="33"/>
    </row>
    <row r="1060" spans="1:8" ht="30" x14ac:dyDescent="0.25">
      <c r="A1060" s="51" t="s">
        <v>4495</v>
      </c>
      <c r="B1060" s="51" t="s">
        <v>509</v>
      </c>
      <c r="C1060" s="51" t="s">
        <v>4496</v>
      </c>
      <c r="D1060" s="51">
        <v>5905</v>
      </c>
      <c r="E1060" s="51" t="s">
        <v>914</v>
      </c>
      <c r="F1060" s="33"/>
      <c r="G1060" s="51" t="s">
        <v>4497</v>
      </c>
      <c r="H1060" s="51" t="s">
        <v>4498</v>
      </c>
    </row>
    <row r="1061" spans="1:8" ht="60" x14ac:dyDescent="0.25">
      <c r="A1061" s="51" t="s">
        <v>4499</v>
      </c>
      <c r="B1061" s="51" t="s">
        <v>509</v>
      </c>
      <c r="C1061" s="51" t="s">
        <v>4500</v>
      </c>
      <c r="D1061" s="51">
        <v>5644</v>
      </c>
      <c r="E1061" s="51" t="s">
        <v>914</v>
      </c>
      <c r="F1061" s="51" t="s">
        <v>4501</v>
      </c>
      <c r="G1061" s="51" t="s">
        <v>4502</v>
      </c>
      <c r="H1061" s="51" t="s">
        <v>4503</v>
      </c>
    </row>
    <row r="1062" spans="1:8" x14ac:dyDescent="0.25">
      <c r="A1062" s="51" t="s">
        <v>4504</v>
      </c>
      <c r="B1062" s="51" t="s">
        <v>509</v>
      </c>
      <c r="C1062" s="51" t="s">
        <v>4505</v>
      </c>
      <c r="D1062" s="51">
        <v>3227</v>
      </c>
      <c r="E1062" s="51" t="s">
        <v>914</v>
      </c>
      <c r="F1062" s="33"/>
      <c r="G1062" s="51" t="s">
        <v>1591</v>
      </c>
      <c r="H1062" s="33"/>
    </row>
    <row r="1063" spans="1:8" ht="75" x14ac:dyDescent="0.25">
      <c r="A1063" s="51" t="s">
        <v>4506</v>
      </c>
      <c r="B1063" s="51" t="s">
        <v>509</v>
      </c>
      <c r="C1063" s="51" t="s">
        <v>4507</v>
      </c>
      <c r="D1063" s="51">
        <v>3719</v>
      </c>
      <c r="E1063" s="51" t="s">
        <v>914</v>
      </c>
      <c r="F1063" s="51" t="s">
        <v>4508</v>
      </c>
      <c r="G1063" s="51" t="s">
        <v>4509</v>
      </c>
      <c r="H1063" s="51" t="s">
        <v>4510</v>
      </c>
    </row>
    <row r="1064" spans="1:8" ht="30" x14ac:dyDescent="0.25">
      <c r="A1064" s="51" t="s">
        <v>4511</v>
      </c>
      <c r="B1064" s="51" t="s">
        <v>509</v>
      </c>
      <c r="C1064" s="51" t="s">
        <v>4512</v>
      </c>
      <c r="D1064" s="51">
        <v>739</v>
      </c>
      <c r="E1064" s="51" t="s">
        <v>914</v>
      </c>
      <c r="F1064" s="51" t="s">
        <v>1713</v>
      </c>
      <c r="G1064" s="51" t="s">
        <v>4513</v>
      </c>
      <c r="H1064" s="51" t="s">
        <v>2579</v>
      </c>
    </row>
    <row r="1065" spans="1:8" ht="45" x14ac:dyDescent="0.25">
      <c r="A1065" s="51" t="s">
        <v>4514</v>
      </c>
      <c r="B1065" s="51" t="s">
        <v>509</v>
      </c>
      <c r="C1065" s="51" t="s">
        <v>4515</v>
      </c>
      <c r="D1065" s="51">
        <v>765</v>
      </c>
      <c r="E1065" s="51" t="s">
        <v>914</v>
      </c>
      <c r="F1065" s="51" t="s">
        <v>973</v>
      </c>
      <c r="G1065" s="51" t="s">
        <v>2962</v>
      </c>
      <c r="H1065" s="51" t="s">
        <v>3738</v>
      </c>
    </row>
    <row r="1066" spans="1:8" x14ac:dyDescent="0.25">
      <c r="A1066" s="51" t="s">
        <v>4516</v>
      </c>
      <c r="B1066" s="51" t="s">
        <v>509</v>
      </c>
      <c r="C1066" s="51" t="s">
        <v>4517</v>
      </c>
      <c r="D1066" s="51">
        <v>3406</v>
      </c>
      <c r="E1066" s="51" t="s">
        <v>914</v>
      </c>
      <c r="F1066" s="33"/>
      <c r="G1066" s="51" t="s">
        <v>4518</v>
      </c>
      <c r="H1066" s="33"/>
    </row>
    <row r="1067" spans="1:8" x14ac:dyDescent="0.25">
      <c r="A1067" s="51" t="s">
        <v>4519</v>
      </c>
      <c r="B1067" s="51" t="s">
        <v>509</v>
      </c>
      <c r="C1067" s="51" t="s">
        <v>4520</v>
      </c>
      <c r="D1067" s="51">
        <v>4829</v>
      </c>
      <c r="E1067" s="51" t="s">
        <v>914</v>
      </c>
      <c r="F1067" s="33"/>
      <c r="G1067" s="51" t="s">
        <v>4518</v>
      </c>
      <c r="H1067" s="33"/>
    </row>
    <row r="1068" spans="1:8" x14ac:dyDescent="0.25">
      <c r="A1068" s="51" t="s">
        <v>4521</v>
      </c>
      <c r="B1068" s="51" t="s">
        <v>509</v>
      </c>
      <c r="C1068" s="51" t="s">
        <v>4522</v>
      </c>
      <c r="D1068" s="51">
        <v>7826</v>
      </c>
      <c r="E1068" s="51" t="s">
        <v>914</v>
      </c>
      <c r="F1068" s="33"/>
      <c r="G1068" s="51" t="s">
        <v>4518</v>
      </c>
      <c r="H1068" s="33"/>
    </row>
    <row r="1069" spans="1:8" x14ac:dyDescent="0.25">
      <c r="A1069" s="51" t="s">
        <v>4523</v>
      </c>
      <c r="B1069" s="51" t="s">
        <v>509</v>
      </c>
      <c r="C1069" s="51" t="s">
        <v>4524</v>
      </c>
      <c r="D1069" s="51">
        <v>8348</v>
      </c>
      <c r="E1069" s="51" t="s">
        <v>914</v>
      </c>
      <c r="F1069" s="33"/>
      <c r="G1069" s="51" t="s">
        <v>4518</v>
      </c>
      <c r="H1069" s="33"/>
    </row>
    <row r="1070" spans="1:8" x14ac:dyDescent="0.25">
      <c r="A1070" s="51" t="s">
        <v>4525</v>
      </c>
      <c r="B1070" s="51" t="s">
        <v>509</v>
      </c>
      <c r="C1070" s="51" t="s">
        <v>4526</v>
      </c>
      <c r="D1070" s="51">
        <v>264</v>
      </c>
      <c r="E1070" s="51" t="s">
        <v>914</v>
      </c>
      <c r="F1070" s="33"/>
      <c r="G1070" s="51" t="s">
        <v>4527</v>
      </c>
      <c r="H1070" s="33"/>
    </row>
    <row r="1071" spans="1:8" ht="30" x14ac:dyDescent="0.25">
      <c r="A1071" s="51" t="s">
        <v>4528</v>
      </c>
      <c r="B1071" s="51" t="s">
        <v>509</v>
      </c>
      <c r="C1071" s="51" t="s">
        <v>4529</v>
      </c>
      <c r="D1071" s="51">
        <v>7939</v>
      </c>
      <c r="E1071" s="51" t="s">
        <v>914</v>
      </c>
      <c r="F1071" s="51" t="s">
        <v>1575</v>
      </c>
      <c r="G1071" s="51" t="s">
        <v>1576</v>
      </c>
      <c r="H1071" s="51" t="s">
        <v>1577</v>
      </c>
    </row>
    <row r="1072" spans="1:8" ht="75" x14ac:dyDescent="0.25">
      <c r="A1072" s="51" t="s">
        <v>4530</v>
      </c>
      <c r="B1072" s="51" t="s">
        <v>509</v>
      </c>
      <c r="C1072" s="51" t="s">
        <v>4531</v>
      </c>
      <c r="D1072" s="51">
        <v>3032</v>
      </c>
      <c r="E1072" s="51" t="s">
        <v>914</v>
      </c>
      <c r="F1072" s="51" t="s">
        <v>3108</v>
      </c>
      <c r="G1072" s="51" t="s">
        <v>3109</v>
      </c>
      <c r="H1072" s="51" t="s">
        <v>3110</v>
      </c>
    </row>
    <row r="1073" spans="1:8" ht="75" x14ac:dyDescent="0.25">
      <c r="A1073" s="51" t="s">
        <v>4532</v>
      </c>
      <c r="B1073" s="51" t="s">
        <v>509</v>
      </c>
      <c r="C1073" s="51" t="s">
        <v>4533</v>
      </c>
      <c r="D1073" s="51">
        <v>2343</v>
      </c>
      <c r="E1073" s="51" t="s">
        <v>914</v>
      </c>
      <c r="F1073" s="51" t="s">
        <v>3108</v>
      </c>
      <c r="G1073" s="51" t="s">
        <v>3109</v>
      </c>
      <c r="H1073" s="51" t="s">
        <v>3110</v>
      </c>
    </row>
    <row r="1074" spans="1:8" x14ac:dyDescent="0.25">
      <c r="A1074" s="51" t="s">
        <v>4534</v>
      </c>
      <c r="B1074" s="51" t="s">
        <v>509</v>
      </c>
      <c r="C1074" s="51" t="s">
        <v>4535</v>
      </c>
      <c r="D1074" s="51">
        <v>1251</v>
      </c>
      <c r="E1074" s="51" t="s">
        <v>914</v>
      </c>
      <c r="F1074" s="33"/>
      <c r="G1074" s="51" t="s">
        <v>4536</v>
      </c>
      <c r="H1074" s="51" t="s">
        <v>4537</v>
      </c>
    </row>
    <row r="1075" spans="1:8" x14ac:dyDescent="0.25">
      <c r="A1075" s="51" t="s">
        <v>4538</v>
      </c>
      <c r="B1075" s="51" t="s">
        <v>509</v>
      </c>
      <c r="C1075" s="51" t="s">
        <v>4539</v>
      </c>
      <c r="D1075" s="51">
        <v>1213</v>
      </c>
      <c r="E1075" s="51" t="s">
        <v>914</v>
      </c>
      <c r="F1075" s="33"/>
      <c r="G1075" s="51" t="s">
        <v>4540</v>
      </c>
      <c r="H1075" s="51" t="s">
        <v>4541</v>
      </c>
    </row>
    <row r="1076" spans="1:8" ht="30" x14ac:dyDescent="0.25">
      <c r="A1076" s="51" t="s">
        <v>4542</v>
      </c>
      <c r="B1076" s="51" t="s">
        <v>509</v>
      </c>
      <c r="C1076" s="51" t="s">
        <v>4543</v>
      </c>
      <c r="D1076" s="51">
        <v>1779</v>
      </c>
      <c r="E1076" s="51" t="s">
        <v>914</v>
      </c>
      <c r="F1076" s="51" t="s">
        <v>1280</v>
      </c>
      <c r="G1076" s="51" t="s">
        <v>2594</v>
      </c>
      <c r="H1076" s="51" t="s">
        <v>2197</v>
      </c>
    </row>
    <row r="1077" spans="1:8" x14ac:dyDescent="0.25">
      <c r="A1077" s="51" t="s">
        <v>4544</v>
      </c>
      <c r="B1077" s="51" t="s">
        <v>509</v>
      </c>
      <c r="C1077" s="51" t="s">
        <v>4545</v>
      </c>
      <c r="D1077" s="51">
        <v>1977</v>
      </c>
      <c r="E1077" s="51" t="s">
        <v>914</v>
      </c>
      <c r="F1077" s="51" t="s">
        <v>1491</v>
      </c>
      <c r="G1077" s="51" t="s">
        <v>4494</v>
      </c>
      <c r="H1077" s="51" t="s">
        <v>2586</v>
      </c>
    </row>
    <row r="1078" spans="1:8" ht="30" x14ac:dyDescent="0.25">
      <c r="A1078" s="51" t="s">
        <v>4546</v>
      </c>
      <c r="B1078" s="51" t="s">
        <v>509</v>
      </c>
      <c r="C1078" s="51" t="s">
        <v>4547</v>
      </c>
      <c r="D1078" s="51">
        <v>1605</v>
      </c>
      <c r="E1078" s="51" t="s">
        <v>914</v>
      </c>
      <c r="F1078" s="51" t="s">
        <v>1280</v>
      </c>
      <c r="G1078" s="51" t="s">
        <v>2594</v>
      </c>
      <c r="H1078" s="51" t="s">
        <v>2197</v>
      </c>
    </row>
    <row r="1079" spans="1:8" x14ac:dyDescent="0.25">
      <c r="A1079" s="51" t="s">
        <v>4548</v>
      </c>
      <c r="B1079" s="51" t="s">
        <v>509</v>
      </c>
      <c r="C1079" s="51" t="s">
        <v>4549</v>
      </c>
      <c r="D1079" s="51">
        <v>2325</v>
      </c>
      <c r="E1079" s="51" t="s">
        <v>914</v>
      </c>
      <c r="F1079" s="51"/>
      <c r="G1079" s="51" t="s">
        <v>4550</v>
      </c>
      <c r="H1079" s="51"/>
    </row>
    <row r="1080" spans="1:8" ht="30" x14ac:dyDescent="0.25">
      <c r="A1080" s="51" t="s">
        <v>4551</v>
      </c>
      <c r="B1080" s="51" t="s">
        <v>509</v>
      </c>
      <c r="C1080" s="51" t="s">
        <v>4552</v>
      </c>
      <c r="D1080" s="51">
        <v>1230</v>
      </c>
      <c r="E1080" s="51" t="s">
        <v>914</v>
      </c>
      <c r="F1080" s="51" t="s">
        <v>3729</v>
      </c>
      <c r="G1080" s="51" t="s">
        <v>4553</v>
      </c>
      <c r="H1080" s="51" t="s">
        <v>4554</v>
      </c>
    </row>
    <row r="1081" spans="1:8" ht="30" x14ac:dyDescent="0.25">
      <c r="A1081" s="51" t="s">
        <v>4555</v>
      </c>
      <c r="B1081" s="51" t="s">
        <v>509</v>
      </c>
      <c r="C1081" s="51" t="s">
        <v>4556</v>
      </c>
      <c r="D1081" s="51">
        <v>1045</v>
      </c>
      <c r="E1081" s="51" t="s">
        <v>914</v>
      </c>
      <c r="F1081" s="51" t="s">
        <v>3729</v>
      </c>
      <c r="G1081" s="51" t="s">
        <v>4553</v>
      </c>
      <c r="H1081" s="51" t="s">
        <v>4554</v>
      </c>
    </row>
    <row r="1082" spans="1:8" ht="60" x14ac:dyDescent="0.25">
      <c r="A1082" s="51" t="s">
        <v>4557</v>
      </c>
      <c r="B1082" s="51" t="s">
        <v>509</v>
      </c>
      <c r="C1082" s="51" t="s">
        <v>4558</v>
      </c>
      <c r="D1082" s="51">
        <v>11580</v>
      </c>
      <c r="E1082" s="51" t="s">
        <v>914</v>
      </c>
      <c r="F1082" s="51" t="s">
        <v>2484</v>
      </c>
      <c r="G1082" s="51" t="s">
        <v>4559</v>
      </c>
      <c r="H1082" s="51" t="s">
        <v>4560</v>
      </c>
    </row>
    <row r="1083" spans="1:8" ht="75" x14ac:dyDescent="0.25">
      <c r="A1083" s="51" t="s">
        <v>4561</v>
      </c>
      <c r="B1083" s="51" t="s">
        <v>509</v>
      </c>
      <c r="C1083" s="51" t="s">
        <v>4562</v>
      </c>
      <c r="D1083" s="51">
        <v>6727</v>
      </c>
      <c r="E1083" s="51" t="s">
        <v>914</v>
      </c>
      <c r="F1083" s="51" t="s">
        <v>4563</v>
      </c>
      <c r="G1083" s="51" t="s">
        <v>4564</v>
      </c>
      <c r="H1083" s="51" t="s">
        <v>4565</v>
      </c>
    </row>
    <row r="1084" spans="1:8" ht="60" x14ac:dyDescent="0.25">
      <c r="A1084" s="51" t="s">
        <v>4566</v>
      </c>
      <c r="B1084" s="51" t="s">
        <v>509</v>
      </c>
      <c r="C1084" s="51" t="s">
        <v>4567</v>
      </c>
      <c r="D1084" s="51">
        <v>4450</v>
      </c>
      <c r="E1084" s="51" t="s">
        <v>914</v>
      </c>
      <c r="F1084" s="51" t="s">
        <v>4568</v>
      </c>
      <c r="G1084" s="51" t="s">
        <v>4569</v>
      </c>
      <c r="H1084" s="51" t="s">
        <v>4570</v>
      </c>
    </row>
    <row r="1085" spans="1:8" ht="75" x14ac:dyDescent="0.25">
      <c r="A1085" s="51" t="s">
        <v>4571</v>
      </c>
      <c r="B1085" s="51" t="s">
        <v>509</v>
      </c>
      <c r="C1085" s="51" t="s">
        <v>4572</v>
      </c>
      <c r="D1085" s="51">
        <v>1003</v>
      </c>
      <c r="E1085" s="51" t="s">
        <v>914</v>
      </c>
      <c r="F1085" s="51" t="s">
        <v>4573</v>
      </c>
      <c r="G1085" s="51" t="s">
        <v>4574</v>
      </c>
      <c r="H1085" s="51" t="s">
        <v>4575</v>
      </c>
    </row>
    <row r="1086" spans="1:8" ht="45" x14ac:dyDescent="0.25">
      <c r="A1086" s="51" t="s">
        <v>4576</v>
      </c>
      <c r="B1086" s="51" t="s">
        <v>509</v>
      </c>
      <c r="C1086" s="51" t="s">
        <v>4577</v>
      </c>
      <c r="D1086" s="51">
        <v>6881</v>
      </c>
      <c r="E1086" s="51" t="s">
        <v>914</v>
      </c>
      <c r="F1086" s="51" t="s">
        <v>4578</v>
      </c>
      <c r="G1086" s="51" t="s">
        <v>4579</v>
      </c>
      <c r="H1086" s="51" t="s">
        <v>4579</v>
      </c>
    </row>
    <row r="1087" spans="1:8" ht="60" x14ac:dyDescent="0.25">
      <c r="A1087" s="51" t="s">
        <v>4580</v>
      </c>
      <c r="B1087" s="51" t="s">
        <v>509</v>
      </c>
      <c r="C1087" s="51" t="s">
        <v>4581</v>
      </c>
      <c r="D1087" s="51">
        <v>3325</v>
      </c>
      <c r="E1087" s="51" t="s">
        <v>914</v>
      </c>
      <c r="F1087" s="51" t="s">
        <v>2400</v>
      </c>
      <c r="G1087" s="51" t="s">
        <v>2401</v>
      </c>
      <c r="H1087" s="51" t="s">
        <v>2402</v>
      </c>
    </row>
    <row r="1088" spans="1:8" ht="45" x14ac:dyDescent="0.25">
      <c r="A1088" s="51" t="s">
        <v>4582</v>
      </c>
      <c r="B1088" s="51" t="s">
        <v>509</v>
      </c>
      <c r="C1088" s="51" t="s">
        <v>4583</v>
      </c>
      <c r="D1088" s="51">
        <v>531</v>
      </c>
      <c r="E1088" s="51" t="s">
        <v>914</v>
      </c>
      <c r="F1088" s="51" t="s">
        <v>4584</v>
      </c>
      <c r="G1088" s="51" t="s">
        <v>4585</v>
      </c>
      <c r="H1088" s="51" t="s">
        <v>4586</v>
      </c>
    </row>
    <row r="1089" spans="1:8" ht="60" x14ac:dyDescent="0.25">
      <c r="A1089" s="51" t="s">
        <v>4587</v>
      </c>
      <c r="B1089" s="51" t="s">
        <v>509</v>
      </c>
      <c r="C1089" s="51" t="s">
        <v>4588</v>
      </c>
      <c r="D1089" s="51">
        <v>303</v>
      </c>
      <c r="E1089" s="51" t="s">
        <v>914</v>
      </c>
      <c r="F1089" s="51" t="s">
        <v>4589</v>
      </c>
      <c r="G1089" s="51" t="s">
        <v>4590</v>
      </c>
      <c r="H1089" s="51" t="s">
        <v>4591</v>
      </c>
    </row>
    <row r="1090" spans="1:8" ht="45" x14ac:dyDescent="0.25">
      <c r="A1090" s="51" t="s">
        <v>4592</v>
      </c>
      <c r="B1090" s="51" t="s">
        <v>509</v>
      </c>
      <c r="C1090" s="51" t="s">
        <v>4593</v>
      </c>
      <c r="D1090" s="51">
        <v>192</v>
      </c>
      <c r="E1090" s="51" t="s">
        <v>914</v>
      </c>
      <c r="F1090" s="51" t="s">
        <v>4594</v>
      </c>
      <c r="G1090" s="51" t="s">
        <v>4595</v>
      </c>
      <c r="H1090" s="51" t="s">
        <v>4596</v>
      </c>
    </row>
    <row r="1091" spans="1:8" ht="45" x14ac:dyDescent="0.25">
      <c r="A1091" s="51" t="s">
        <v>4597</v>
      </c>
      <c r="B1091" s="51" t="s">
        <v>509</v>
      </c>
      <c r="C1091" s="51" t="s">
        <v>4598</v>
      </c>
      <c r="D1091" s="51">
        <v>708</v>
      </c>
      <c r="E1091" s="51" t="s">
        <v>914</v>
      </c>
      <c r="F1091" s="51" t="s">
        <v>1321</v>
      </c>
      <c r="G1091" s="51" t="s">
        <v>1549</v>
      </c>
      <c r="H1091" s="51" t="s">
        <v>4456</v>
      </c>
    </row>
    <row r="1092" spans="1:8" ht="90" x14ac:dyDescent="0.25">
      <c r="A1092" s="51" t="s">
        <v>4599</v>
      </c>
      <c r="B1092" s="51" t="s">
        <v>509</v>
      </c>
      <c r="C1092" s="51" t="s">
        <v>4600</v>
      </c>
      <c r="D1092" s="51">
        <v>4340</v>
      </c>
      <c r="E1092" s="51" t="s">
        <v>914</v>
      </c>
      <c r="F1092" s="51" t="s">
        <v>4601</v>
      </c>
      <c r="G1092" s="51" t="s">
        <v>1549</v>
      </c>
      <c r="H1092" s="51" t="s">
        <v>4602</v>
      </c>
    </row>
    <row r="1093" spans="1:8" ht="105" x14ac:dyDescent="0.25">
      <c r="A1093" s="51" t="s">
        <v>4603</v>
      </c>
      <c r="B1093" s="51" t="s">
        <v>509</v>
      </c>
      <c r="C1093" s="51" t="s">
        <v>4604</v>
      </c>
      <c r="D1093" s="51">
        <v>2968</v>
      </c>
      <c r="E1093" s="51" t="s">
        <v>914</v>
      </c>
      <c r="F1093" s="51" t="s">
        <v>4605</v>
      </c>
      <c r="G1093" s="51" t="s">
        <v>1549</v>
      </c>
      <c r="H1093" s="51" t="s">
        <v>4606</v>
      </c>
    </row>
    <row r="1094" spans="1:8" ht="90" x14ac:dyDescent="0.25">
      <c r="A1094" s="51" t="s">
        <v>4607</v>
      </c>
      <c r="B1094" s="51" t="s">
        <v>509</v>
      </c>
      <c r="C1094" s="51" t="s">
        <v>4608</v>
      </c>
      <c r="D1094" s="51">
        <v>7725</v>
      </c>
      <c r="E1094" s="51" t="s">
        <v>914</v>
      </c>
      <c r="F1094" s="51" t="s">
        <v>4609</v>
      </c>
      <c r="G1094" s="51" t="s">
        <v>4610</v>
      </c>
      <c r="H1094" s="51" t="s">
        <v>4611</v>
      </c>
    </row>
    <row r="1095" spans="1:8" x14ac:dyDescent="0.25">
      <c r="A1095" s="51"/>
      <c r="B1095" s="51"/>
      <c r="C1095" s="51"/>
      <c r="D1095" s="51"/>
      <c r="E1095" s="51"/>
      <c r="F1095" s="51"/>
      <c r="G1095" s="51"/>
      <c r="H1095" s="51"/>
    </row>
    <row r="1096" spans="1:8" x14ac:dyDescent="0.25">
      <c r="A1096" s="49" t="s">
        <v>848</v>
      </c>
      <c r="B1096" s="33"/>
      <c r="C1096" s="33"/>
      <c r="D1096" s="33"/>
      <c r="E1096" s="33"/>
      <c r="F1096" s="33"/>
      <c r="G1096" s="33"/>
      <c r="H1096" s="33"/>
    </row>
    <row r="1097" spans="1:8" ht="30" x14ac:dyDescent="0.25">
      <c r="A1097" s="51" t="s">
        <v>4612</v>
      </c>
      <c r="B1097" s="51" t="s">
        <v>520</v>
      </c>
      <c r="C1097" s="51" t="s">
        <v>4613</v>
      </c>
      <c r="D1097" s="51">
        <v>2805</v>
      </c>
      <c r="E1097" s="51" t="s">
        <v>914</v>
      </c>
      <c r="F1097" s="33"/>
      <c r="G1097" s="51" t="s">
        <v>4614</v>
      </c>
      <c r="H1097" s="51" t="s">
        <v>4615</v>
      </c>
    </row>
    <row r="1098" spans="1:8" x14ac:dyDescent="0.25">
      <c r="A1098" s="51" t="s">
        <v>4616</v>
      </c>
      <c r="B1098" s="51" t="s">
        <v>520</v>
      </c>
      <c r="C1098" s="51" t="s">
        <v>4617</v>
      </c>
      <c r="D1098" s="51">
        <v>513</v>
      </c>
      <c r="E1098" s="51" t="s">
        <v>914</v>
      </c>
      <c r="F1098" s="33"/>
      <c r="G1098" s="51" t="s">
        <v>4618</v>
      </c>
      <c r="H1098" s="33"/>
    </row>
    <row r="1099" spans="1:8" ht="30" x14ac:dyDescent="0.25">
      <c r="A1099" s="51" t="s">
        <v>4619</v>
      </c>
      <c r="B1099" s="51" t="s">
        <v>520</v>
      </c>
      <c r="C1099" s="51" t="s">
        <v>4620</v>
      </c>
      <c r="D1099" s="51">
        <v>1998</v>
      </c>
      <c r="E1099" s="51" t="s">
        <v>914</v>
      </c>
      <c r="F1099" s="33"/>
      <c r="G1099" s="51" t="s">
        <v>4614</v>
      </c>
      <c r="H1099" s="51" t="s">
        <v>4615</v>
      </c>
    </row>
    <row r="1100" spans="1:8" ht="30" x14ac:dyDescent="0.25">
      <c r="A1100" s="51" t="s">
        <v>4621</v>
      </c>
      <c r="B1100" s="51" t="s">
        <v>520</v>
      </c>
      <c r="C1100" s="51" t="s">
        <v>4622</v>
      </c>
      <c r="D1100" s="51">
        <v>1614</v>
      </c>
      <c r="E1100" s="51" t="s">
        <v>914</v>
      </c>
      <c r="F1100" s="33"/>
      <c r="G1100" s="51" t="s">
        <v>4614</v>
      </c>
      <c r="H1100" s="51" t="s">
        <v>4615</v>
      </c>
    </row>
    <row r="1101" spans="1:8" ht="30" x14ac:dyDescent="0.25">
      <c r="A1101" s="51" t="s">
        <v>4623</v>
      </c>
      <c r="B1101" s="51" t="s">
        <v>520</v>
      </c>
      <c r="C1101" s="51" t="s">
        <v>4624</v>
      </c>
      <c r="D1101" s="51">
        <v>1771</v>
      </c>
      <c r="E1101" s="51" t="s">
        <v>914</v>
      </c>
      <c r="F1101" s="33"/>
      <c r="G1101" s="51" t="s">
        <v>4614</v>
      </c>
      <c r="H1101" s="51" t="s">
        <v>4615</v>
      </c>
    </row>
    <row r="1102" spans="1:8" x14ac:dyDescent="0.25">
      <c r="A1102" s="51" t="s">
        <v>4625</v>
      </c>
      <c r="B1102" s="51" t="s">
        <v>520</v>
      </c>
      <c r="C1102" s="51" t="s">
        <v>4626</v>
      </c>
      <c r="D1102" s="51">
        <v>4210</v>
      </c>
      <c r="E1102" s="51" t="s">
        <v>914</v>
      </c>
      <c r="F1102" s="33"/>
      <c r="G1102" s="51" t="s">
        <v>2673</v>
      </c>
      <c r="H1102" s="33"/>
    </row>
    <row r="1103" spans="1:8" ht="30" x14ac:dyDescent="0.25">
      <c r="A1103" s="51" t="s">
        <v>4627</v>
      </c>
      <c r="B1103" s="51" t="s">
        <v>520</v>
      </c>
      <c r="C1103" s="51" t="s">
        <v>4628</v>
      </c>
      <c r="D1103" s="51">
        <v>977</v>
      </c>
      <c r="E1103" s="51" t="s">
        <v>914</v>
      </c>
      <c r="F1103" s="51" t="s">
        <v>3729</v>
      </c>
      <c r="G1103" s="51" t="s">
        <v>4629</v>
      </c>
      <c r="H1103" s="51" t="s">
        <v>4554</v>
      </c>
    </row>
    <row r="1104" spans="1:8" ht="30" x14ac:dyDescent="0.25">
      <c r="A1104" s="51" t="s">
        <v>4630</v>
      </c>
      <c r="B1104" s="51" t="s">
        <v>520</v>
      </c>
      <c r="C1104" s="51" t="s">
        <v>4631</v>
      </c>
      <c r="D1104" s="51">
        <v>742</v>
      </c>
      <c r="E1104" s="51" t="s">
        <v>914</v>
      </c>
      <c r="F1104" s="51" t="s">
        <v>3729</v>
      </c>
      <c r="G1104" s="51" t="s">
        <v>4632</v>
      </c>
      <c r="H1104" s="51" t="s">
        <v>4554</v>
      </c>
    </row>
    <row r="1105" spans="1:8" ht="90" x14ac:dyDescent="0.25">
      <c r="A1105" s="51" t="s">
        <v>4633</v>
      </c>
      <c r="B1105" s="51" t="s">
        <v>520</v>
      </c>
      <c r="C1105" s="51" t="s">
        <v>4634</v>
      </c>
      <c r="D1105" s="51">
        <v>30981</v>
      </c>
      <c r="E1105" s="51" t="s">
        <v>914</v>
      </c>
      <c r="F1105" s="51" t="s">
        <v>2424</v>
      </c>
      <c r="G1105" s="51" t="s">
        <v>4635</v>
      </c>
      <c r="H1105" s="51" t="s">
        <v>4636</v>
      </c>
    </row>
    <row r="1106" spans="1:8" ht="30" x14ac:dyDescent="0.25">
      <c r="A1106" s="51" t="s">
        <v>4637</v>
      </c>
      <c r="B1106" s="51" t="s">
        <v>520</v>
      </c>
      <c r="C1106" s="51" t="s">
        <v>4638</v>
      </c>
      <c r="D1106" s="51">
        <v>689</v>
      </c>
      <c r="E1106" s="51" t="s">
        <v>914</v>
      </c>
      <c r="F1106" s="51" t="s">
        <v>3729</v>
      </c>
      <c r="G1106" s="51" t="s">
        <v>4629</v>
      </c>
      <c r="H1106" s="51" t="s">
        <v>4554</v>
      </c>
    </row>
    <row r="1107" spans="1:8" ht="30" x14ac:dyDescent="0.25">
      <c r="A1107" s="51" t="s">
        <v>4639</v>
      </c>
      <c r="B1107" s="51" t="s">
        <v>520</v>
      </c>
      <c r="C1107" s="51" t="s">
        <v>4640</v>
      </c>
      <c r="D1107" s="51">
        <v>2604</v>
      </c>
      <c r="E1107" s="51" t="s">
        <v>914</v>
      </c>
      <c r="F1107" s="51"/>
      <c r="G1107" s="51" t="s">
        <v>1937</v>
      </c>
      <c r="H1107" s="51"/>
    </row>
    <row r="1108" spans="1:8" x14ac:dyDescent="0.25">
      <c r="A1108" s="51" t="s">
        <v>4641</v>
      </c>
      <c r="B1108" s="51" t="s">
        <v>520</v>
      </c>
      <c r="C1108" s="51" t="s">
        <v>4642</v>
      </c>
      <c r="D1108" s="51">
        <v>407</v>
      </c>
      <c r="E1108" s="51" t="s">
        <v>914</v>
      </c>
      <c r="F1108" s="51"/>
      <c r="G1108" s="51" t="s">
        <v>4643</v>
      </c>
      <c r="H1108" s="51"/>
    </row>
    <row r="1109" spans="1:8" ht="30" x14ac:dyDescent="0.25">
      <c r="A1109" s="51" t="s">
        <v>4644</v>
      </c>
      <c r="B1109" s="51" t="s">
        <v>520</v>
      </c>
      <c r="C1109" s="51" t="s">
        <v>4645</v>
      </c>
      <c r="D1109" s="51">
        <v>846</v>
      </c>
      <c r="E1109" s="51" t="s">
        <v>914</v>
      </c>
      <c r="F1109" s="51" t="s">
        <v>3729</v>
      </c>
      <c r="G1109" s="51" t="s">
        <v>4632</v>
      </c>
      <c r="H1109" s="51" t="s">
        <v>4554</v>
      </c>
    </row>
    <row r="1110" spans="1:8" ht="30" x14ac:dyDescent="0.25">
      <c r="A1110" s="51" t="s">
        <v>4646</v>
      </c>
      <c r="B1110" s="51" t="s">
        <v>520</v>
      </c>
      <c r="C1110" s="51" t="s">
        <v>4647</v>
      </c>
      <c r="D1110" s="51">
        <v>1868</v>
      </c>
      <c r="E1110" s="51" t="s">
        <v>952</v>
      </c>
      <c r="F1110" s="51" t="s">
        <v>973</v>
      </c>
      <c r="G1110" s="51" t="s">
        <v>4648</v>
      </c>
      <c r="H1110" s="51" t="s">
        <v>4649</v>
      </c>
    </row>
    <row r="1111" spans="1:8" x14ac:dyDescent="0.25">
      <c r="A1111" s="51" t="s">
        <v>4650</v>
      </c>
      <c r="B1111" s="51" t="s">
        <v>520</v>
      </c>
      <c r="C1111" s="51" t="s">
        <v>4651</v>
      </c>
      <c r="D1111" s="51">
        <v>1822</v>
      </c>
      <c r="E1111" s="51" t="s">
        <v>952</v>
      </c>
      <c r="F1111" s="51" t="s">
        <v>973</v>
      </c>
      <c r="G1111" s="51" t="s">
        <v>974</v>
      </c>
      <c r="H1111" s="51" t="s">
        <v>4652</v>
      </c>
    </row>
    <row r="1112" spans="1:8" x14ac:dyDescent="0.25">
      <c r="A1112" s="51" t="s">
        <v>4653</v>
      </c>
      <c r="B1112" s="51" t="s">
        <v>520</v>
      </c>
      <c r="C1112" s="51" t="s">
        <v>4654</v>
      </c>
      <c r="D1112" s="51">
        <v>1950</v>
      </c>
      <c r="E1112" s="51" t="s">
        <v>952</v>
      </c>
      <c r="F1112" s="51" t="s">
        <v>973</v>
      </c>
      <c r="G1112" s="51" t="s">
        <v>974</v>
      </c>
      <c r="H1112" s="51" t="s">
        <v>1161</v>
      </c>
    </row>
    <row r="1113" spans="1:8" x14ac:dyDescent="0.25">
      <c r="A1113" s="51" t="s">
        <v>4655</v>
      </c>
      <c r="B1113" s="51" t="s">
        <v>520</v>
      </c>
      <c r="C1113" s="51" t="s">
        <v>4656</v>
      </c>
      <c r="D1113" s="51">
        <v>1258</v>
      </c>
      <c r="E1113" s="51" t="s">
        <v>952</v>
      </c>
      <c r="F1113" s="51"/>
      <c r="G1113" s="51" t="s">
        <v>1947</v>
      </c>
      <c r="H1113" s="51"/>
    </row>
    <row r="1114" spans="1:8" ht="45" x14ac:dyDescent="0.25">
      <c r="A1114" s="51" t="s">
        <v>4657</v>
      </c>
      <c r="B1114" s="51" t="s">
        <v>520</v>
      </c>
      <c r="C1114" s="51" t="s">
        <v>4658</v>
      </c>
      <c r="D1114" s="51">
        <v>1859</v>
      </c>
      <c r="E1114" s="51" t="s">
        <v>914</v>
      </c>
      <c r="F1114" s="51" t="s">
        <v>3073</v>
      </c>
      <c r="G1114" s="51" t="s">
        <v>2037</v>
      </c>
      <c r="H1114" s="51" t="s">
        <v>3074</v>
      </c>
    </row>
    <row r="1115" spans="1:8" x14ac:dyDescent="0.25">
      <c r="A1115" s="51" t="s">
        <v>4659</v>
      </c>
      <c r="B1115" s="51" t="s">
        <v>520</v>
      </c>
      <c r="C1115" s="51" t="s">
        <v>4660</v>
      </c>
      <c r="D1115" s="51">
        <v>1677</v>
      </c>
      <c r="E1115" s="51" t="s">
        <v>2245</v>
      </c>
      <c r="F1115" s="51"/>
      <c r="G1115" s="51" t="s">
        <v>1947</v>
      </c>
      <c r="H1115" s="51"/>
    </row>
    <row r="1116" spans="1:8" ht="30" x14ac:dyDescent="0.25">
      <c r="A1116" s="51" t="s">
        <v>4661</v>
      </c>
      <c r="B1116" s="51" t="s">
        <v>520</v>
      </c>
      <c r="C1116" s="51" t="s">
        <v>4662</v>
      </c>
      <c r="D1116" s="51">
        <v>2809</v>
      </c>
      <c r="E1116" s="51" t="s">
        <v>2245</v>
      </c>
      <c r="F1116" s="51" t="s">
        <v>973</v>
      </c>
      <c r="G1116" s="51" t="s">
        <v>974</v>
      </c>
      <c r="H1116" s="51" t="s">
        <v>975</v>
      </c>
    </row>
    <row r="1117" spans="1:8" x14ac:dyDescent="0.25">
      <c r="A1117" s="51" t="s">
        <v>4663</v>
      </c>
      <c r="B1117" s="51" t="s">
        <v>520</v>
      </c>
      <c r="C1117" s="51" t="s">
        <v>4664</v>
      </c>
      <c r="D1117" s="51">
        <v>2430</v>
      </c>
      <c r="E1117" s="51" t="s">
        <v>2245</v>
      </c>
      <c r="F1117" s="51"/>
      <c r="G1117" s="51" t="s">
        <v>1941</v>
      </c>
      <c r="H1117" s="51" t="s">
        <v>3113</v>
      </c>
    </row>
    <row r="1118" spans="1:8" x14ac:dyDescent="0.25">
      <c r="A1118" s="51" t="s">
        <v>4665</v>
      </c>
      <c r="B1118" s="51" t="s">
        <v>520</v>
      </c>
      <c r="C1118" s="51" t="s">
        <v>4666</v>
      </c>
      <c r="D1118" s="51">
        <v>1850</v>
      </c>
      <c r="E1118" s="51" t="s">
        <v>2245</v>
      </c>
      <c r="F1118" s="51" t="s">
        <v>973</v>
      </c>
      <c r="G1118" s="51" t="s">
        <v>974</v>
      </c>
      <c r="H1118" s="51" t="s">
        <v>1161</v>
      </c>
    </row>
    <row r="1119" spans="1:8" ht="75" x14ac:dyDescent="0.25">
      <c r="A1119" s="51" t="s">
        <v>4667</v>
      </c>
      <c r="B1119" s="51" t="s">
        <v>520</v>
      </c>
      <c r="C1119" s="51" t="s">
        <v>4668</v>
      </c>
      <c r="D1119" s="51">
        <v>6980</v>
      </c>
      <c r="E1119" s="51" t="s">
        <v>914</v>
      </c>
      <c r="F1119" s="51" t="s">
        <v>4669</v>
      </c>
      <c r="G1119" s="51" t="s">
        <v>4670</v>
      </c>
      <c r="H1119" s="51" t="s">
        <v>4671</v>
      </c>
    </row>
    <row r="1120" spans="1:8" x14ac:dyDescent="0.25">
      <c r="A1120" s="51" t="s">
        <v>4672</v>
      </c>
      <c r="B1120" s="51" t="s">
        <v>520</v>
      </c>
      <c r="C1120" s="51" t="s">
        <v>4673</v>
      </c>
      <c r="D1120" s="51">
        <v>1200</v>
      </c>
      <c r="E1120" s="51" t="s">
        <v>914</v>
      </c>
      <c r="F1120" s="51"/>
      <c r="G1120" s="51" t="s">
        <v>4674</v>
      </c>
      <c r="H1120" s="51" t="s">
        <v>3113</v>
      </c>
    </row>
    <row r="1121" spans="1:8" x14ac:dyDescent="0.25">
      <c r="A1121" s="51" t="s">
        <v>4675</v>
      </c>
      <c r="B1121" s="51" t="s">
        <v>520</v>
      </c>
      <c r="C1121" s="51" t="s">
        <v>4676</v>
      </c>
      <c r="D1121" s="51">
        <v>633</v>
      </c>
      <c r="E1121" s="51" t="s">
        <v>914</v>
      </c>
      <c r="F1121" s="51"/>
      <c r="G1121" s="51" t="s">
        <v>4677</v>
      </c>
      <c r="H1121" s="51" t="s">
        <v>4678</v>
      </c>
    </row>
    <row r="1122" spans="1:8" ht="105" x14ac:dyDescent="0.25">
      <c r="A1122" s="51" t="s">
        <v>4679</v>
      </c>
      <c r="B1122" s="51" t="s">
        <v>520</v>
      </c>
      <c r="C1122" s="51" t="s">
        <v>4680</v>
      </c>
      <c r="D1122" s="51">
        <v>4071</v>
      </c>
      <c r="E1122" s="51" t="s">
        <v>914</v>
      </c>
      <c r="F1122" s="51" t="s">
        <v>4681</v>
      </c>
      <c r="G1122" s="51" t="s">
        <v>4682</v>
      </c>
      <c r="H1122" s="51" t="s">
        <v>4683</v>
      </c>
    </row>
    <row r="1123" spans="1:8" x14ac:dyDescent="0.25">
      <c r="A1123" s="51" t="s">
        <v>4684</v>
      </c>
      <c r="B1123" s="51" t="s">
        <v>520</v>
      </c>
      <c r="C1123" s="51" t="s">
        <v>4685</v>
      </c>
      <c r="D1123" s="51">
        <v>1213</v>
      </c>
      <c r="E1123" s="51" t="s">
        <v>914</v>
      </c>
      <c r="F1123" s="51"/>
      <c r="G1123" s="51" t="s">
        <v>4686</v>
      </c>
      <c r="H1123" s="51"/>
    </row>
    <row r="1124" spans="1:8" x14ac:dyDescent="0.25">
      <c r="A1124" s="51" t="s">
        <v>4687</v>
      </c>
      <c r="B1124" s="51" t="s">
        <v>520</v>
      </c>
      <c r="C1124" s="51" t="s">
        <v>4688</v>
      </c>
      <c r="D1124" s="51">
        <v>1839</v>
      </c>
      <c r="E1124" s="51" t="s">
        <v>2245</v>
      </c>
      <c r="F1124" s="51"/>
      <c r="G1124" s="51" t="s">
        <v>2504</v>
      </c>
      <c r="H1124" s="51"/>
    </row>
    <row r="1125" spans="1:8" ht="30" x14ac:dyDescent="0.25">
      <c r="A1125" s="51" t="s">
        <v>4689</v>
      </c>
      <c r="B1125" s="51" t="s">
        <v>520</v>
      </c>
      <c r="C1125" s="51" t="s">
        <v>4690</v>
      </c>
      <c r="D1125" s="51">
        <v>11196</v>
      </c>
      <c r="E1125" s="51" t="s">
        <v>914</v>
      </c>
      <c r="F1125" s="51" t="s">
        <v>4691</v>
      </c>
      <c r="G1125" s="51" t="s">
        <v>4692</v>
      </c>
      <c r="H1125" s="51" t="s">
        <v>4693</v>
      </c>
    </row>
    <row r="1126" spans="1:8" x14ac:dyDescent="0.25">
      <c r="A1126" s="51" t="s">
        <v>4694</v>
      </c>
      <c r="B1126" s="51" t="s">
        <v>520</v>
      </c>
      <c r="C1126" s="51" t="s">
        <v>4695</v>
      </c>
      <c r="D1126" s="51">
        <v>1656</v>
      </c>
      <c r="E1126" s="51" t="s">
        <v>2245</v>
      </c>
      <c r="F1126" s="51" t="s">
        <v>973</v>
      </c>
      <c r="G1126" s="51" t="s">
        <v>974</v>
      </c>
      <c r="H1126" s="51" t="s">
        <v>1161</v>
      </c>
    </row>
    <row r="1127" spans="1:8" ht="30" x14ac:dyDescent="0.25">
      <c r="A1127" s="51" t="s">
        <v>4696</v>
      </c>
      <c r="B1127" s="51" t="s">
        <v>520</v>
      </c>
      <c r="C1127" s="51" t="s">
        <v>4697</v>
      </c>
      <c r="D1127" s="51">
        <v>2097</v>
      </c>
      <c r="E1127" s="51" t="s">
        <v>2245</v>
      </c>
      <c r="F1127" s="51" t="s">
        <v>973</v>
      </c>
      <c r="G1127" s="51" t="s">
        <v>4648</v>
      </c>
      <c r="H1127" s="51" t="s">
        <v>1161</v>
      </c>
    </row>
    <row r="1128" spans="1:8" x14ac:dyDescent="0.25">
      <c r="A1128" s="51" t="s">
        <v>4698</v>
      </c>
      <c r="B1128" s="51" t="s">
        <v>520</v>
      </c>
      <c r="C1128" s="51" t="s">
        <v>4699</v>
      </c>
      <c r="D1128" s="51">
        <v>431</v>
      </c>
      <c r="E1128" s="51" t="s">
        <v>914</v>
      </c>
      <c r="F1128" s="51"/>
      <c r="G1128" s="51" t="s">
        <v>4700</v>
      </c>
      <c r="H1128" s="51"/>
    </row>
    <row r="1129" spans="1:8" ht="30" x14ac:dyDescent="0.25">
      <c r="A1129" s="51" t="s">
        <v>4701</v>
      </c>
      <c r="B1129" s="51" t="s">
        <v>520</v>
      </c>
      <c r="C1129" s="51" t="s">
        <v>4702</v>
      </c>
      <c r="D1129" s="51">
        <v>2366</v>
      </c>
      <c r="E1129" s="51" t="s">
        <v>2245</v>
      </c>
      <c r="F1129" s="51" t="s">
        <v>973</v>
      </c>
      <c r="G1129" s="51" t="s">
        <v>1192</v>
      </c>
      <c r="H1129" s="51" t="s">
        <v>975</v>
      </c>
    </row>
    <row r="1130" spans="1:8" x14ac:dyDescent="0.25">
      <c r="A1130" s="51" t="s">
        <v>4703</v>
      </c>
      <c r="B1130" s="51" t="s">
        <v>520</v>
      </c>
      <c r="C1130" s="51" t="s">
        <v>4704</v>
      </c>
      <c r="D1130" s="51">
        <v>2557</v>
      </c>
      <c r="E1130" s="51" t="s">
        <v>914</v>
      </c>
      <c r="F1130" s="51"/>
      <c r="G1130" s="51" t="s">
        <v>1189</v>
      </c>
      <c r="H1130" s="51" t="s">
        <v>3113</v>
      </c>
    </row>
    <row r="1131" spans="1:8" x14ac:dyDescent="0.25">
      <c r="A1131" s="51" t="s">
        <v>4705</v>
      </c>
      <c r="B1131" s="51" t="s">
        <v>520</v>
      </c>
      <c r="C1131" s="51" t="s">
        <v>4706</v>
      </c>
      <c r="D1131" s="51">
        <v>1875</v>
      </c>
      <c r="E1131" s="51" t="s">
        <v>2245</v>
      </c>
      <c r="F1131" s="51" t="s">
        <v>973</v>
      </c>
      <c r="G1131" s="51" t="s">
        <v>974</v>
      </c>
      <c r="H1131" s="51" t="s">
        <v>1161</v>
      </c>
    </row>
    <row r="1132" spans="1:8" ht="30" x14ac:dyDescent="0.25">
      <c r="A1132" s="51" t="s">
        <v>4707</v>
      </c>
      <c r="B1132" s="51" t="s">
        <v>520</v>
      </c>
      <c r="C1132" s="51" t="s">
        <v>4708</v>
      </c>
      <c r="D1132" s="51">
        <v>1979</v>
      </c>
      <c r="E1132" s="51" t="s">
        <v>2245</v>
      </c>
      <c r="F1132" s="51" t="s">
        <v>973</v>
      </c>
      <c r="G1132" s="51" t="s">
        <v>4648</v>
      </c>
      <c r="H1132" s="51" t="s">
        <v>1161</v>
      </c>
    </row>
    <row r="1133" spans="1:8" ht="30" x14ac:dyDescent="0.25">
      <c r="A1133" s="51" t="s">
        <v>4709</v>
      </c>
      <c r="B1133" s="51" t="s">
        <v>520</v>
      </c>
      <c r="C1133" s="51" t="s">
        <v>4710</v>
      </c>
      <c r="D1133" s="51">
        <v>5352</v>
      </c>
      <c r="E1133" s="51" t="s">
        <v>2245</v>
      </c>
      <c r="F1133" s="51" t="s">
        <v>973</v>
      </c>
      <c r="G1133" s="51" t="s">
        <v>974</v>
      </c>
      <c r="H1133" s="51" t="s">
        <v>975</v>
      </c>
    </row>
    <row r="1134" spans="1:8" x14ac:dyDescent="0.25">
      <c r="A1134" s="51" t="s">
        <v>4711</v>
      </c>
      <c r="B1134" s="51" t="s">
        <v>520</v>
      </c>
      <c r="C1134" s="51" t="s">
        <v>4712</v>
      </c>
      <c r="D1134" s="51">
        <v>1982</v>
      </c>
      <c r="E1134" s="51" t="s">
        <v>914</v>
      </c>
      <c r="F1134" s="51"/>
      <c r="G1134" s="51" t="s">
        <v>4713</v>
      </c>
      <c r="H1134" s="51" t="s">
        <v>4714</v>
      </c>
    </row>
    <row r="1135" spans="1:8" x14ac:dyDescent="0.25">
      <c r="A1135" s="51" t="s">
        <v>4715</v>
      </c>
      <c r="B1135" s="51"/>
      <c r="C1135" s="51" t="s">
        <v>4716</v>
      </c>
      <c r="D1135" s="51">
        <v>4109</v>
      </c>
      <c r="E1135" s="51" t="s">
        <v>2245</v>
      </c>
      <c r="F1135" s="51"/>
      <c r="G1135" s="51" t="s">
        <v>1941</v>
      </c>
      <c r="H1135" s="51"/>
    </row>
    <row r="1136" spans="1:8" ht="30" x14ac:dyDescent="0.25">
      <c r="A1136" s="51" t="s">
        <v>4717</v>
      </c>
      <c r="B1136" s="51" t="s">
        <v>520</v>
      </c>
      <c r="C1136" s="51" t="s">
        <v>4718</v>
      </c>
      <c r="D1136" s="51">
        <v>2179</v>
      </c>
      <c r="E1136" s="51" t="s">
        <v>2245</v>
      </c>
      <c r="F1136" s="51" t="s">
        <v>973</v>
      </c>
      <c r="G1136" s="51" t="s">
        <v>974</v>
      </c>
      <c r="H1136" s="51" t="s">
        <v>975</v>
      </c>
    </row>
    <row r="1137" spans="1:8" ht="135" x14ac:dyDescent="0.25">
      <c r="A1137" s="51" t="s">
        <v>4719</v>
      </c>
      <c r="B1137" s="51" t="s">
        <v>520</v>
      </c>
      <c r="C1137" s="51" t="s">
        <v>4720</v>
      </c>
      <c r="D1137" s="51">
        <v>3900</v>
      </c>
      <c r="E1137" s="51" t="s">
        <v>914</v>
      </c>
      <c r="F1137" s="51" t="s">
        <v>4721</v>
      </c>
      <c r="G1137" s="51" t="s">
        <v>4722</v>
      </c>
      <c r="H1137" s="51" t="s">
        <v>4723</v>
      </c>
    </row>
    <row r="1138" spans="1:8" ht="45" x14ac:dyDescent="0.25">
      <c r="A1138" s="51" t="s">
        <v>4724</v>
      </c>
      <c r="B1138" s="51" t="s">
        <v>520</v>
      </c>
      <c r="C1138" s="51" t="s">
        <v>4725</v>
      </c>
      <c r="D1138" s="51">
        <v>3768</v>
      </c>
      <c r="E1138" s="51" t="s">
        <v>914</v>
      </c>
      <c r="F1138" s="51" t="s">
        <v>4726</v>
      </c>
      <c r="G1138" s="51" t="s">
        <v>4727</v>
      </c>
      <c r="H1138" s="51" t="s">
        <v>4728</v>
      </c>
    </row>
    <row r="1139" spans="1:8" ht="45" x14ac:dyDescent="0.25">
      <c r="A1139" s="51" t="s">
        <v>4729</v>
      </c>
      <c r="B1139" s="51" t="s">
        <v>520</v>
      </c>
      <c r="C1139" s="51" t="s">
        <v>4730</v>
      </c>
      <c r="D1139" s="51">
        <v>4239</v>
      </c>
      <c r="E1139" s="51" t="s">
        <v>914</v>
      </c>
      <c r="F1139" s="51" t="s">
        <v>1654</v>
      </c>
      <c r="G1139" s="51" t="s">
        <v>4674</v>
      </c>
      <c r="H1139" s="51" t="s">
        <v>1656</v>
      </c>
    </row>
    <row r="1140" spans="1:8" ht="90" x14ac:dyDescent="0.25">
      <c r="A1140" s="51" t="s">
        <v>4731</v>
      </c>
      <c r="B1140" s="51" t="s">
        <v>520</v>
      </c>
      <c r="C1140" s="51" t="s">
        <v>4732</v>
      </c>
      <c r="D1140" s="51">
        <v>4308</v>
      </c>
      <c r="E1140" s="51" t="s">
        <v>914</v>
      </c>
      <c r="F1140" s="51" t="s">
        <v>2424</v>
      </c>
      <c r="G1140" s="51" t="s">
        <v>3000</v>
      </c>
      <c r="H1140" s="51" t="s">
        <v>3187</v>
      </c>
    </row>
    <row r="1141" spans="1:8" ht="30" x14ac:dyDescent="0.25">
      <c r="A1141" s="51" t="s">
        <v>4733</v>
      </c>
      <c r="B1141" s="51" t="s">
        <v>520</v>
      </c>
      <c r="C1141" s="51" t="s">
        <v>4734</v>
      </c>
      <c r="D1141" s="51">
        <v>1111</v>
      </c>
      <c r="E1141" s="51" t="s">
        <v>914</v>
      </c>
      <c r="F1141" s="51" t="s">
        <v>4735</v>
      </c>
      <c r="G1141" s="51" t="s">
        <v>4736</v>
      </c>
      <c r="H1141" s="51" t="s">
        <v>4737</v>
      </c>
    </row>
    <row r="1142" spans="1:8" ht="45" x14ac:dyDescent="0.25">
      <c r="A1142" s="51" t="s">
        <v>4738</v>
      </c>
      <c r="B1142" s="51" t="s">
        <v>520</v>
      </c>
      <c r="C1142" s="51" t="s">
        <v>4739</v>
      </c>
      <c r="D1142" s="51">
        <v>1104</v>
      </c>
      <c r="E1142" s="51" t="s">
        <v>914</v>
      </c>
      <c r="F1142" s="51" t="s">
        <v>1321</v>
      </c>
      <c r="G1142" s="51" t="s">
        <v>1549</v>
      </c>
      <c r="H1142" s="51" t="s">
        <v>1323</v>
      </c>
    </row>
    <row r="1143" spans="1:8" x14ac:dyDescent="0.25">
      <c r="A1143" s="51" t="s">
        <v>4740</v>
      </c>
      <c r="B1143" s="51" t="s">
        <v>520</v>
      </c>
      <c r="C1143" s="51" t="s">
        <v>4741</v>
      </c>
      <c r="D1143" s="51">
        <v>462</v>
      </c>
      <c r="E1143" s="51" t="s">
        <v>914</v>
      </c>
      <c r="F1143" s="51"/>
      <c r="G1143" s="51" t="s">
        <v>4742</v>
      </c>
      <c r="H1143" s="51"/>
    </row>
    <row r="1144" spans="1:8" ht="90" x14ac:dyDescent="0.25">
      <c r="A1144" s="51" t="s">
        <v>4743</v>
      </c>
      <c r="B1144" s="51" t="s">
        <v>520</v>
      </c>
      <c r="C1144" s="51" t="s">
        <v>4744</v>
      </c>
      <c r="D1144" s="51">
        <v>3786</v>
      </c>
      <c r="E1144" s="51" t="s">
        <v>914</v>
      </c>
      <c r="F1144" s="51" t="s">
        <v>2424</v>
      </c>
      <c r="G1144" s="51" t="s">
        <v>2798</v>
      </c>
      <c r="H1144" s="51" t="s">
        <v>2935</v>
      </c>
    </row>
    <row r="1145" spans="1:8" x14ac:dyDescent="0.25">
      <c r="A1145" s="51" t="s">
        <v>4745</v>
      </c>
      <c r="B1145" s="51" t="s">
        <v>520</v>
      </c>
      <c r="C1145" s="51" t="s">
        <v>4746</v>
      </c>
      <c r="D1145" s="51">
        <v>1545</v>
      </c>
      <c r="E1145" s="51" t="s">
        <v>914</v>
      </c>
      <c r="F1145" s="51"/>
      <c r="G1145" s="51" t="s">
        <v>4747</v>
      </c>
      <c r="H1145" s="51" t="s">
        <v>4748</v>
      </c>
    </row>
    <row r="1146" spans="1:8" ht="30" x14ac:dyDescent="0.25">
      <c r="A1146" s="51" t="s">
        <v>4749</v>
      </c>
      <c r="B1146" s="51" t="s">
        <v>520</v>
      </c>
      <c r="C1146" s="51" t="s">
        <v>4750</v>
      </c>
      <c r="D1146" s="51">
        <v>1478</v>
      </c>
      <c r="E1146" s="51" t="s">
        <v>2245</v>
      </c>
      <c r="F1146" s="51" t="s">
        <v>973</v>
      </c>
      <c r="G1146" s="51" t="s">
        <v>974</v>
      </c>
      <c r="H1146" s="51" t="s">
        <v>975</v>
      </c>
    </row>
    <row r="1147" spans="1:8" ht="30" x14ac:dyDescent="0.25">
      <c r="A1147" s="51" t="s">
        <v>4751</v>
      </c>
      <c r="B1147" s="51" t="s">
        <v>520</v>
      </c>
      <c r="C1147" s="51" t="s">
        <v>4752</v>
      </c>
      <c r="D1147" s="51">
        <v>1756</v>
      </c>
      <c r="E1147" s="51" t="s">
        <v>914</v>
      </c>
      <c r="F1147" s="51" t="s">
        <v>4753</v>
      </c>
      <c r="G1147" s="51" t="s">
        <v>4754</v>
      </c>
      <c r="H1147" s="51" t="s">
        <v>4755</v>
      </c>
    </row>
    <row r="1148" spans="1:8" x14ac:dyDescent="0.25">
      <c r="A1148" s="51" t="s">
        <v>4756</v>
      </c>
      <c r="B1148" s="51" t="s">
        <v>520</v>
      </c>
      <c r="C1148" s="51" t="s">
        <v>4757</v>
      </c>
      <c r="D1148" s="51">
        <v>795</v>
      </c>
      <c r="E1148" s="51" t="s">
        <v>2245</v>
      </c>
      <c r="F1148" s="51" t="s">
        <v>1198</v>
      </c>
      <c r="G1148" s="51" t="s">
        <v>4758</v>
      </c>
      <c r="H1148" s="51" t="s">
        <v>2856</v>
      </c>
    </row>
    <row r="1149" spans="1:8" ht="60" x14ac:dyDescent="0.25">
      <c r="A1149" s="51" t="s">
        <v>4759</v>
      </c>
      <c r="B1149" s="51" t="s">
        <v>520</v>
      </c>
      <c r="C1149" s="51" t="s">
        <v>4760</v>
      </c>
      <c r="D1149" s="51">
        <v>5372</v>
      </c>
      <c r="E1149" s="51" t="s">
        <v>914</v>
      </c>
      <c r="F1149" s="51" t="s">
        <v>4761</v>
      </c>
      <c r="G1149" s="51" t="s">
        <v>4635</v>
      </c>
      <c r="H1149" s="51" t="s">
        <v>4762</v>
      </c>
    </row>
    <row r="1150" spans="1:8" ht="45" x14ac:dyDescent="0.25">
      <c r="A1150" s="51" t="s">
        <v>4763</v>
      </c>
      <c r="B1150" s="51" t="s">
        <v>520</v>
      </c>
      <c r="C1150" s="51" t="s">
        <v>4764</v>
      </c>
      <c r="D1150" s="51">
        <v>4657</v>
      </c>
      <c r="E1150" s="51" t="s">
        <v>914</v>
      </c>
      <c r="F1150" s="51" t="s">
        <v>973</v>
      </c>
      <c r="G1150" s="51" t="s">
        <v>4765</v>
      </c>
      <c r="H1150" s="51" t="s">
        <v>4766</v>
      </c>
    </row>
    <row r="1151" spans="1:8" ht="30" x14ac:dyDescent="0.25">
      <c r="A1151" s="51" t="s">
        <v>4767</v>
      </c>
      <c r="B1151" s="51" t="s">
        <v>520</v>
      </c>
      <c r="C1151" s="51" t="s">
        <v>4768</v>
      </c>
      <c r="D1151" s="51">
        <v>12521</v>
      </c>
      <c r="E1151" s="51" t="s">
        <v>2245</v>
      </c>
      <c r="F1151" s="51" t="s">
        <v>973</v>
      </c>
      <c r="G1151" s="51" t="s">
        <v>974</v>
      </c>
      <c r="H1151" s="51" t="s">
        <v>4769</v>
      </c>
    </row>
    <row r="1152" spans="1:8" ht="30" x14ac:dyDescent="0.25">
      <c r="A1152" s="51" t="s">
        <v>4770</v>
      </c>
      <c r="B1152" s="51" t="s">
        <v>520</v>
      </c>
      <c r="C1152" s="51" t="s">
        <v>4771</v>
      </c>
      <c r="D1152" s="51">
        <v>2628</v>
      </c>
      <c r="E1152" s="51" t="s">
        <v>914</v>
      </c>
      <c r="F1152" s="51"/>
      <c r="G1152" s="51" t="s">
        <v>4772</v>
      </c>
      <c r="H1152" s="51" t="s">
        <v>4446</v>
      </c>
    </row>
    <row r="1153" spans="1:8" x14ac:dyDescent="0.25">
      <c r="A1153" s="51" t="s">
        <v>4773</v>
      </c>
      <c r="B1153" s="51" t="s">
        <v>520</v>
      </c>
      <c r="C1153" s="51" t="s">
        <v>4774</v>
      </c>
      <c r="D1153" s="51">
        <v>5211</v>
      </c>
      <c r="E1153" s="51" t="s">
        <v>914</v>
      </c>
      <c r="F1153" s="51"/>
      <c r="G1153" s="51" t="s">
        <v>4775</v>
      </c>
      <c r="H1153" s="51" t="s">
        <v>4446</v>
      </c>
    </row>
    <row r="1154" spans="1:8" x14ac:dyDescent="0.25">
      <c r="A1154" s="51" t="s">
        <v>4776</v>
      </c>
      <c r="B1154" s="51" t="s">
        <v>520</v>
      </c>
      <c r="C1154" s="51" t="s">
        <v>4777</v>
      </c>
      <c r="D1154" s="51">
        <v>5035</v>
      </c>
      <c r="E1154" s="51" t="s">
        <v>914</v>
      </c>
      <c r="F1154" s="51"/>
      <c r="G1154" s="51" t="s">
        <v>4778</v>
      </c>
      <c r="H1154" s="51" t="s">
        <v>3113</v>
      </c>
    </row>
    <row r="1155" spans="1:8" ht="30" x14ac:dyDescent="0.25">
      <c r="A1155" s="51" t="s">
        <v>4779</v>
      </c>
      <c r="B1155" s="51" t="s">
        <v>520</v>
      </c>
      <c r="C1155" s="51" t="s">
        <v>4780</v>
      </c>
      <c r="D1155" s="51">
        <v>3129</v>
      </c>
      <c r="E1155" s="51" t="s">
        <v>914</v>
      </c>
      <c r="F1155" s="51"/>
      <c r="G1155" s="51" t="s">
        <v>4781</v>
      </c>
      <c r="H1155" s="51" t="s">
        <v>1747</v>
      </c>
    </row>
    <row r="1156" spans="1:8" ht="45" x14ac:dyDescent="0.25">
      <c r="A1156" s="51" t="s">
        <v>4782</v>
      </c>
      <c r="B1156" s="51" t="s">
        <v>520</v>
      </c>
      <c r="C1156" s="51" t="s">
        <v>4783</v>
      </c>
      <c r="D1156" s="51">
        <v>5702</v>
      </c>
      <c r="E1156" s="51" t="s">
        <v>914</v>
      </c>
      <c r="F1156" s="51" t="s">
        <v>1917</v>
      </c>
      <c r="G1156" s="51" t="s">
        <v>4784</v>
      </c>
      <c r="H1156" s="51" t="s">
        <v>1919</v>
      </c>
    </row>
    <row r="1157" spans="1:8" ht="75" x14ac:dyDescent="0.25">
      <c r="A1157" s="51" t="s">
        <v>4785</v>
      </c>
      <c r="B1157" s="51" t="s">
        <v>520</v>
      </c>
      <c r="C1157" s="51" t="s">
        <v>4786</v>
      </c>
      <c r="D1157" s="51">
        <v>10763</v>
      </c>
      <c r="E1157" s="51" t="s">
        <v>914</v>
      </c>
      <c r="F1157" s="51" t="s">
        <v>4787</v>
      </c>
      <c r="G1157" s="51" t="s">
        <v>4788</v>
      </c>
      <c r="H1157" s="51" t="s">
        <v>4789</v>
      </c>
    </row>
    <row r="1158" spans="1:8" x14ac:dyDescent="0.25">
      <c r="A1158" s="51" t="s">
        <v>4790</v>
      </c>
      <c r="B1158" s="51" t="s">
        <v>520</v>
      </c>
      <c r="C1158" s="51" t="s">
        <v>4791</v>
      </c>
      <c r="D1158" s="51">
        <v>10040</v>
      </c>
      <c r="E1158" s="51" t="s">
        <v>1054</v>
      </c>
      <c r="F1158" s="51"/>
      <c r="G1158" s="51" t="s">
        <v>4792</v>
      </c>
      <c r="H1158" s="51" t="s">
        <v>3645</v>
      </c>
    </row>
    <row r="1159" spans="1:8" ht="60" x14ac:dyDescent="0.25">
      <c r="A1159" s="51" t="s">
        <v>4793</v>
      </c>
      <c r="B1159" s="51" t="s">
        <v>520</v>
      </c>
      <c r="C1159" s="51" t="s">
        <v>4794</v>
      </c>
      <c r="D1159" s="51">
        <v>6247</v>
      </c>
      <c r="E1159" s="51" t="s">
        <v>914</v>
      </c>
      <c r="F1159" s="51" t="s">
        <v>1654</v>
      </c>
      <c r="G1159" s="51" t="s">
        <v>4788</v>
      </c>
      <c r="H1159" s="51" t="s">
        <v>4795</v>
      </c>
    </row>
    <row r="1160" spans="1:8" x14ac:dyDescent="0.25">
      <c r="A1160" s="51" t="s">
        <v>4796</v>
      </c>
      <c r="B1160" s="51" t="s">
        <v>520</v>
      </c>
      <c r="C1160" s="51" t="s">
        <v>4797</v>
      </c>
      <c r="D1160" s="51">
        <v>114</v>
      </c>
      <c r="E1160" s="51" t="s">
        <v>914</v>
      </c>
      <c r="F1160" s="51" t="s">
        <v>4798</v>
      </c>
      <c r="G1160" s="51" t="s">
        <v>4799</v>
      </c>
      <c r="H1160" s="51" t="s">
        <v>4800</v>
      </c>
    </row>
    <row r="1161" spans="1:8" ht="60" x14ac:dyDescent="0.25">
      <c r="A1161" s="51" t="s">
        <v>4801</v>
      </c>
      <c r="B1161" s="51" t="s">
        <v>520</v>
      </c>
      <c r="C1161" s="51" t="s">
        <v>4802</v>
      </c>
      <c r="D1161" s="51">
        <v>6848</v>
      </c>
      <c r="E1161" s="51" t="s">
        <v>914</v>
      </c>
      <c r="F1161" s="51" t="s">
        <v>4787</v>
      </c>
      <c r="G1161" s="51" t="s">
        <v>4674</v>
      </c>
      <c r="H1161" s="51" t="s">
        <v>4803</v>
      </c>
    </row>
    <row r="1162" spans="1:8" x14ac:dyDescent="0.25">
      <c r="A1162" s="51" t="s">
        <v>4804</v>
      </c>
      <c r="B1162" s="51" t="s">
        <v>520</v>
      </c>
      <c r="C1162" s="51" t="s">
        <v>4805</v>
      </c>
      <c r="D1162" s="51">
        <v>3876</v>
      </c>
      <c r="E1162" s="51" t="s">
        <v>914</v>
      </c>
      <c r="F1162" s="51"/>
      <c r="G1162" s="51" t="s">
        <v>4806</v>
      </c>
      <c r="H1162" s="51" t="s">
        <v>4807</v>
      </c>
    </row>
    <row r="1163" spans="1:8" x14ac:dyDescent="0.25">
      <c r="A1163" s="51" t="s">
        <v>4808</v>
      </c>
      <c r="B1163" s="51" t="s">
        <v>520</v>
      </c>
      <c r="C1163" s="51" t="s">
        <v>4809</v>
      </c>
      <c r="D1163" s="51">
        <v>2695</v>
      </c>
      <c r="E1163" s="51" t="s">
        <v>914</v>
      </c>
      <c r="F1163" s="51"/>
      <c r="G1163" s="51" t="s">
        <v>4810</v>
      </c>
      <c r="H1163" s="51"/>
    </row>
    <row r="1164" spans="1:8" ht="45" x14ac:dyDescent="0.25">
      <c r="A1164" s="51" t="s">
        <v>4811</v>
      </c>
      <c r="B1164" s="51" t="s">
        <v>520</v>
      </c>
      <c r="C1164" s="51" t="s">
        <v>4812</v>
      </c>
      <c r="D1164" s="51">
        <v>7011</v>
      </c>
      <c r="E1164" s="51" t="s">
        <v>914</v>
      </c>
      <c r="F1164" s="51" t="s">
        <v>1917</v>
      </c>
      <c r="G1164" s="51" t="s">
        <v>4784</v>
      </c>
      <c r="H1164" s="51" t="s">
        <v>1919</v>
      </c>
    </row>
    <row r="1165" spans="1:8" ht="30" x14ac:dyDescent="0.25">
      <c r="A1165" s="51" t="s">
        <v>4813</v>
      </c>
      <c r="B1165" s="51" t="s">
        <v>520</v>
      </c>
      <c r="C1165" s="51" t="s">
        <v>4814</v>
      </c>
      <c r="D1165" s="51">
        <v>5758</v>
      </c>
      <c r="E1165" s="51" t="s">
        <v>914</v>
      </c>
      <c r="F1165" s="51" t="s">
        <v>973</v>
      </c>
      <c r="G1165" s="51" t="s">
        <v>1264</v>
      </c>
      <c r="H1165" s="51" t="s">
        <v>4815</v>
      </c>
    </row>
    <row r="1166" spans="1:8" x14ac:dyDescent="0.25">
      <c r="A1166" s="51" t="s">
        <v>4816</v>
      </c>
      <c r="B1166" s="51" t="s">
        <v>520</v>
      </c>
      <c r="C1166" s="51" t="s">
        <v>4817</v>
      </c>
      <c r="D1166" s="51">
        <v>2139</v>
      </c>
      <c r="E1166" s="51" t="s">
        <v>914</v>
      </c>
      <c r="F1166" s="51" t="s">
        <v>973</v>
      </c>
      <c r="G1166" s="51" t="s">
        <v>4818</v>
      </c>
      <c r="H1166" s="51" t="s">
        <v>4819</v>
      </c>
    </row>
    <row r="1167" spans="1:8" ht="30" x14ac:dyDescent="0.25">
      <c r="A1167" s="51" t="s">
        <v>4820</v>
      </c>
      <c r="B1167" s="51" t="s">
        <v>520</v>
      </c>
      <c r="C1167" s="51" t="s">
        <v>4821</v>
      </c>
      <c r="D1167" s="51">
        <v>3356</v>
      </c>
      <c r="E1167" s="51" t="s">
        <v>914</v>
      </c>
      <c r="F1167" s="51" t="s">
        <v>4822</v>
      </c>
      <c r="G1167" s="51" t="s">
        <v>925</v>
      </c>
      <c r="H1167" s="51" t="s">
        <v>4823</v>
      </c>
    </row>
    <row r="1168" spans="1:8" ht="30" x14ac:dyDescent="0.25">
      <c r="A1168" s="51" t="s">
        <v>4824</v>
      </c>
      <c r="B1168" s="51" t="s">
        <v>520</v>
      </c>
      <c r="C1168" s="51" t="s">
        <v>4825</v>
      </c>
      <c r="D1168" s="51">
        <v>3267</v>
      </c>
      <c r="E1168" s="51" t="s">
        <v>914</v>
      </c>
      <c r="F1168" s="51" t="s">
        <v>973</v>
      </c>
      <c r="G1168" s="51" t="s">
        <v>925</v>
      </c>
      <c r="H1168" s="51" t="s">
        <v>1079</v>
      </c>
    </row>
    <row r="1169" spans="1:9" ht="45" x14ac:dyDescent="0.25">
      <c r="A1169" s="51" t="s">
        <v>4826</v>
      </c>
      <c r="B1169" s="51" t="s">
        <v>520</v>
      </c>
      <c r="C1169" s="51" t="s">
        <v>4827</v>
      </c>
      <c r="D1169" s="51">
        <v>2419</v>
      </c>
      <c r="E1169" s="51" t="s">
        <v>914</v>
      </c>
      <c r="F1169" s="51" t="s">
        <v>4828</v>
      </c>
      <c r="G1169" s="51" t="s">
        <v>4829</v>
      </c>
      <c r="H1169" s="51" t="s">
        <v>4830</v>
      </c>
    </row>
    <row r="1170" spans="1:9" ht="45" x14ac:dyDescent="0.25">
      <c r="A1170" s="51" t="s">
        <v>4831</v>
      </c>
      <c r="B1170" s="51" t="s">
        <v>520</v>
      </c>
      <c r="C1170" s="51" t="s">
        <v>4832</v>
      </c>
      <c r="D1170" s="51">
        <v>1408</v>
      </c>
      <c r="E1170" s="51" t="s">
        <v>914</v>
      </c>
      <c r="F1170" s="51"/>
      <c r="G1170" s="51" t="s">
        <v>2608</v>
      </c>
      <c r="H1170" s="51" t="s">
        <v>2605</v>
      </c>
    </row>
    <row r="1171" spans="1:9" ht="45" x14ac:dyDescent="0.25">
      <c r="A1171" s="51" t="s">
        <v>4833</v>
      </c>
      <c r="B1171" s="51" t="s">
        <v>520</v>
      </c>
      <c r="C1171" s="51" t="s">
        <v>4834</v>
      </c>
      <c r="D1171" s="51">
        <v>1889</v>
      </c>
      <c r="E1171" s="51" t="s">
        <v>914</v>
      </c>
      <c r="F1171" s="51" t="s">
        <v>4835</v>
      </c>
      <c r="G1171" s="51" t="s">
        <v>4836</v>
      </c>
      <c r="H1171" s="51" t="s">
        <v>4837</v>
      </c>
    </row>
    <row r="1172" spans="1:9" ht="45" x14ac:dyDescent="0.25">
      <c r="A1172" s="51" t="s">
        <v>4838</v>
      </c>
      <c r="B1172" s="51" t="s">
        <v>520</v>
      </c>
      <c r="C1172" s="51" t="s">
        <v>4839</v>
      </c>
      <c r="D1172" s="51">
        <v>2372</v>
      </c>
      <c r="E1172" s="51" t="s">
        <v>914</v>
      </c>
      <c r="F1172" s="51" t="s">
        <v>4835</v>
      </c>
      <c r="G1172" s="51" t="s">
        <v>4836</v>
      </c>
      <c r="H1172" s="51" t="s">
        <v>4837</v>
      </c>
    </row>
    <row r="1173" spans="1:9" x14ac:dyDescent="0.25">
      <c r="A1173" s="51" t="s">
        <v>4840</v>
      </c>
      <c r="B1173" s="51" t="s">
        <v>520</v>
      </c>
      <c r="C1173" s="51" t="s">
        <v>4841</v>
      </c>
      <c r="D1173" s="51">
        <v>14506</v>
      </c>
      <c r="E1173" s="51" t="s">
        <v>914</v>
      </c>
      <c r="F1173" s="51"/>
      <c r="G1173" s="51" t="s">
        <v>2949</v>
      </c>
      <c r="H1173" s="51" t="s">
        <v>2950</v>
      </c>
    </row>
    <row r="1174" spans="1:9" x14ac:dyDescent="0.25">
      <c r="A1174" s="51" t="s">
        <v>4842</v>
      </c>
      <c r="B1174" s="51" t="s">
        <v>520</v>
      </c>
      <c r="C1174" s="51" t="s">
        <v>4843</v>
      </c>
      <c r="D1174" s="51">
        <v>42656</v>
      </c>
      <c r="E1174" s="51" t="s">
        <v>914</v>
      </c>
      <c r="F1174" s="51"/>
      <c r="G1174" s="51" t="s">
        <v>1176</v>
      </c>
      <c r="H1174" s="51" t="s">
        <v>1177</v>
      </c>
    </row>
    <row r="1175" spans="1:9" ht="30" x14ac:dyDescent="0.25">
      <c r="A1175" s="51" t="s">
        <v>4844</v>
      </c>
      <c r="B1175" s="51" t="s">
        <v>520</v>
      </c>
      <c r="C1175" s="51" t="s">
        <v>4845</v>
      </c>
      <c r="D1175" s="51">
        <v>3309</v>
      </c>
      <c r="E1175" s="51" t="s">
        <v>914</v>
      </c>
      <c r="F1175" s="51" t="s">
        <v>4846</v>
      </c>
      <c r="G1175" s="51" t="s">
        <v>4847</v>
      </c>
      <c r="H1175" s="51" t="s">
        <v>4848</v>
      </c>
      <c r="I1175" t="s">
        <v>4849</v>
      </c>
    </row>
    <row r="1176" spans="1:9" x14ac:dyDescent="0.25">
      <c r="A1176" s="51" t="s">
        <v>4850</v>
      </c>
      <c r="B1176" s="51" t="s">
        <v>520</v>
      </c>
      <c r="C1176" s="51" t="s">
        <v>4851</v>
      </c>
      <c r="D1176" s="51">
        <v>4794</v>
      </c>
      <c r="E1176" s="51" t="s">
        <v>914</v>
      </c>
      <c r="F1176" s="51"/>
      <c r="G1176" s="51" t="s">
        <v>2949</v>
      </c>
      <c r="H1176" s="51" t="s">
        <v>2950</v>
      </c>
    </row>
    <row r="1177" spans="1:9" x14ac:dyDescent="0.25">
      <c r="A1177" s="51" t="s">
        <v>4852</v>
      </c>
      <c r="B1177" s="51" t="s">
        <v>520</v>
      </c>
      <c r="C1177" s="51" t="s">
        <v>4853</v>
      </c>
      <c r="D1177" s="51">
        <v>9810</v>
      </c>
      <c r="E1177" s="51" t="s">
        <v>914</v>
      </c>
      <c r="F1177" s="51"/>
      <c r="G1177" s="51" t="s">
        <v>2949</v>
      </c>
      <c r="H1177" s="51" t="s">
        <v>2950</v>
      </c>
    </row>
    <row r="1178" spans="1:9" ht="60" x14ac:dyDescent="0.25">
      <c r="A1178" s="51" t="s">
        <v>4854</v>
      </c>
      <c r="B1178" s="51" t="s">
        <v>520</v>
      </c>
      <c r="C1178" s="51" t="s">
        <v>4855</v>
      </c>
      <c r="D1178" s="51">
        <v>1623</v>
      </c>
      <c r="E1178" s="51" t="s">
        <v>914</v>
      </c>
      <c r="F1178" s="51" t="s">
        <v>973</v>
      </c>
      <c r="G1178" s="51" t="s">
        <v>4856</v>
      </c>
      <c r="H1178" s="51" t="s">
        <v>2795</v>
      </c>
    </row>
    <row r="1179" spans="1:9" x14ac:dyDescent="0.25">
      <c r="A1179" s="51" t="s">
        <v>4857</v>
      </c>
      <c r="B1179" s="51" t="s">
        <v>520</v>
      </c>
      <c r="C1179" s="51" t="s">
        <v>4858</v>
      </c>
      <c r="D1179" s="51">
        <v>318</v>
      </c>
      <c r="E1179" s="51" t="s">
        <v>914</v>
      </c>
      <c r="F1179" s="51"/>
      <c r="G1179" s="51" t="s">
        <v>4736</v>
      </c>
      <c r="H1179" s="51" t="s">
        <v>4859</v>
      </c>
    </row>
    <row r="1180" spans="1:9" ht="45" x14ac:dyDescent="0.25">
      <c r="A1180" s="51" t="s">
        <v>4860</v>
      </c>
      <c r="B1180" s="51" t="s">
        <v>520</v>
      </c>
      <c r="C1180" s="51" t="s">
        <v>4861</v>
      </c>
      <c r="D1180" s="51">
        <v>3497</v>
      </c>
      <c r="E1180" s="51" t="s">
        <v>914</v>
      </c>
      <c r="F1180" s="51" t="s">
        <v>1654</v>
      </c>
      <c r="G1180" s="51" t="s">
        <v>2683</v>
      </c>
      <c r="H1180" s="51" t="s">
        <v>1656</v>
      </c>
    </row>
    <row r="1181" spans="1:9" ht="75" x14ac:dyDescent="0.25">
      <c r="A1181" s="51" t="s">
        <v>4862</v>
      </c>
      <c r="B1181" s="51" t="s">
        <v>520</v>
      </c>
      <c r="C1181" s="51" t="s">
        <v>4863</v>
      </c>
      <c r="D1181" s="51">
        <v>2208</v>
      </c>
      <c r="E1181" s="51" t="s">
        <v>914</v>
      </c>
      <c r="F1181" s="51" t="s">
        <v>1301</v>
      </c>
      <c r="G1181" s="51" t="s">
        <v>4864</v>
      </c>
      <c r="H1181" s="51" t="s">
        <v>1303</v>
      </c>
    </row>
    <row r="1182" spans="1:9" ht="60" x14ac:dyDescent="0.25">
      <c r="A1182" s="51" t="s">
        <v>4865</v>
      </c>
      <c r="B1182" s="51" t="s">
        <v>520</v>
      </c>
      <c r="C1182" s="51" t="s">
        <v>4866</v>
      </c>
      <c r="D1182" s="51">
        <v>558</v>
      </c>
      <c r="E1182" s="51" t="s">
        <v>914</v>
      </c>
      <c r="F1182" s="51" t="s">
        <v>4867</v>
      </c>
      <c r="G1182" s="51" t="s">
        <v>4868</v>
      </c>
      <c r="H1182" s="51" t="s">
        <v>4869</v>
      </c>
    </row>
    <row r="1183" spans="1:9" ht="60" x14ac:dyDescent="0.25">
      <c r="A1183" s="51" t="s">
        <v>4870</v>
      </c>
      <c r="B1183" s="51" t="s">
        <v>520</v>
      </c>
      <c r="C1183" s="51" t="s">
        <v>4871</v>
      </c>
      <c r="D1183" s="51">
        <v>3907</v>
      </c>
      <c r="E1183" s="51" t="s">
        <v>914</v>
      </c>
      <c r="F1183" s="51" t="s">
        <v>2424</v>
      </c>
      <c r="G1183" s="51" t="s">
        <v>3000</v>
      </c>
      <c r="H1183" s="51" t="s">
        <v>4872</v>
      </c>
    </row>
    <row r="1184" spans="1:9" x14ac:dyDescent="0.25">
      <c r="A1184" s="51" t="s">
        <v>4873</v>
      </c>
      <c r="B1184" s="51" t="s">
        <v>520</v>
      </c>
      <c r="C1184" s="51" t="s">
        <v>4874</v>
      </c>
      <c r="D1184" s="51">
        <v>1142</v>
      </c>
      <c r="E1184" s="51" t="s">
        <v>914</v>
      </c>
      <c r="F1184" s="51"/>
      <c r="G1184" s="51" t="s">
        <v>1389</v>
      </c>
      <c r="H1184" s="51"/>
    </row>
    <row r="1185" spans="1:8" ht="60" x14ac:dyDescent="0.25">
      <c r="A1185" s="51" t="s">
        <v>4875</v>
      </c>
      <c r="B1185" s="51" t="s">
        <v>520</v>
      </c>
      <c r="C1185" s="51" t="s">
        <v>4876</v>
      </c>
      <c r="D1185" s="51">
        <v>8780</v>
      </c>
      <c r="E1185" s="51" t="s">
        <v>914</v>
      </c>
      <c r="F1185" s="51" t="s">
        <v>1654</v>
      </c>
      <c r="G1185" s="51" t="s">
        <v>4788</v>
      </c>
      <c r="H1185" s="51" t="s">
        <v>4877</v>
      </c>
    </row>
    <row r="1186" spans="1:8" ht="45" x14ac:dyDescent="0.25">
      <c r="A1186" s="51" t="s">
        <v>4878</v>
      </c>
      <c r="B1186" s="51" t="s">
        <v>520</v>
      </c>
      <c r="C1186" s="51" t="s">
        <v>4879</v>
      </c>
      <c r="D1186" s="51">
        <v>10315</v>
      </c>
      <c r="E1186" s="51" t="s">
        <v>914</v>
      </c>
      <c r="F1186" s="51" t="s">
        <v>1654</v>
      </c>
      <c r="G1186" s="51" t="s">
        <v>2683</v>
      </c>
      <c r="H1186" s="51" t="s">
        <v>1656</v>
      </c>
    </row>
    <row r="1187" spans="1:8" ht="30" x14ac:dyDescent="0.25">
      <c r="A1187" s="51" t="s">
        <v>4880</v>
      </c>
      <c r="B1187" s="51" t="s">
        <v>520</v>
      </c>
      <c r="C1187" s="51" t="s">
        <v>4881</v>
      </c>
      <c r="D1187" s="51">
        <v>1302</v>
      </c>
      <c r="E1187" s="51" t="s">
        <v>914</v>
      </c>
      <c r="F1187" s="51" t="s">
        <v>973</v>
      </c>
      <c r="G1187" s="51" t="s">
        <v>4856</v>
      </c>
      <c r="H1187" s="51" t="s">
        <v>2131</v>
      </c>
    </row>
    <row r="1188" spans="1:8" ht="45" x14ac:dyDescent="0.25">
      <c r="A1188" s="51" t="s">
        <v>4882</v>
      </c>
      <c r="B1188" s="51" t="s">
        <v>520</v>
      </c>
      <c r="C1188" s="51" t="s">
        <v>4883</v>
      </c>
      <c r="D1188" s="51">
        <v>734</v>
      </c>
      <c r="E1188" s="51" t="s">
        <v>914</v>
      </c>
      <c r="F1188" s="51" t="s">
        <v>1321</v>
      </c>
      <c r="G1188" s="51" t="s">
        <v>2248</v>
      </c>
      <c r="H1188" s="51" t="s">
        <v>1832</v>
      </c>
    </row>
    <row r="1189" spans="1:8" ht="60" x14ac:dyDescent="0.25">
      <c r="A1189" s="51" t="s">
        <v>4884</v>
      </c>
      <c r="B1189" s="51" t="s">
        <v>520</v>
      </c>
      <c r="C1189" s="51" t="s">
        <v>4885</v>
      </c>
      <c r="D1189" s="51">
        <v>3515</v>
      </c>
      <c r="E1189" s="51" t="s">
        <v>914</v>
      </c>
      <c r="F1189" s="51" t="s">
        <v>2424</v>
      </c>
      <c r="G1189" s="51" t="s">
        <v>3000</v>
      </c>
      <c r="H1189" s="51" t="s">
        <v>4872</v>
      </c>
    </row>
    <row r="1190" spans="1:8" ht="90" x14ac:dyDescent="0.25">
      <c r="A1190" s="51" t="s">
        <v>4886</v>
      </c>
      <c r="B1190" s="51" t="s">
        <v>520</v>
      </c>
      <c r="C1190" s="51" t="s">
        <v>4887</v>
      </c>
      <c r="D1190" s="51">
        <v>3646</v>
      </c>
      <c r="E1190" s="51" t="s">
        <v>914</v>
      </c>
      <c r="F1190" s="51" t="s">
        <v>2424</v>
      </c>
      <c r="G1190" s="51" t="s">
        <v>3000</v>
      </c>
      <c r="H1190" s="51" t="s">
        <v>2935</v>
      </c>
    </row>
    <row r="1191" spans="1:8" x14ac:dyDescent="0.25">
      <c r="A1191" s="51" t="s">
        <v>4888</v>
      </c>
      <c r="B1191" s="51" t="s">
        <v>520</v>
      </c>
      <c r="C1191" s="51" t="s">
        <v>4889</v>
      </c>
      <c r="D1191" s="51">
        <v>804</v>
      </c>
      <c r="E1191" s="51" t="s">
        <v>914</v>
      </c>
      <c r="F1191" s="51"/>
      <c r="G1191" s="51" t="s">
        <v>2729</v>
      </c>
      <c r="H1191" s="51" t="s">
        <v>3113</v>
      </c>
    </row>
    <row r="1192" spans="1:8" ht="45" x14ac:dyDescent="0.25">
      <c r="A1192" s="51" t="s">
        <v>4890</v>
      </c>
      <c r="B1192" s="51" t="s">
        <v>520</v>
      </c>
      <c r="C1192" s="51" t="s">
        <v>4891</v>
      </c>
      <c r="D1192" s="51">
        <v>3004</v>
      </c>
      <c r="E1192" s="51" t="s">
        <v>914</v>
      </c>
      <c r="F1192" s="51" t="s">
        <v>1654</v>
      </c>
      <c r="G1192" s="51" t="s">
        <v>2683</v>
      </c>
      <c r="H1192" s="51" t="s">
        <v>1656</v>
      </c>
    </row>
    <row r="1193" spans="1:8" x14ac:dyDescent="0.25">
      <c r="A1193" s="51" t="s">
        <v>4892</v>
      </c>
      <c r="B1193" s="51" t="s">
        <v>520</v>
      </c>
      <c r="C1193" s="51" t="s">
        <v>4893</v>
      </c>
      <c r="D1193" s="51">
        <v>411</v>
      </c>
      <c r="E1193" s="51" t="s">
        <v>1062</v>
      </c>
      <c r="F1193" s="51" t="s">
        <v>1087</v>
      </c>
      <c r="G1193" s="51" t="s">
        <v>1055</v>
      </c>
      <c r="H1193" s="51" t="s">
        <v>1902</v>
      </c>
    </row>
    <row r="1194" spans="1:8" ht="60" x14ac:dyDescent="0.25">
      <c r="A1194" s="51" t="s">
        <v>4894</v>
      </c>
      <c r="B1194" s="51" t="s">
        <v>520</v>
      </c>
      <c r="C1194" s="51" t="s">
        <v>4895</v>
      </c>
      <c r="D1194" s="51">
        <v>1845</v>
      </c>
      <c r="E1194" s="51" t="s">
        <v>914</v>
      </c>
      <c r="F1194" s="51" t="s">
        <v>973</v>
      </c>
      <c r="G1194" s="51" t="s">
        <v>4856</v>
      </c>
      <c r="H1194" s="51" t="s">
        <v>2795</v>
      </c>
    </row>
    <row r="1195" spans="1:8" ht="75" x14ac:dyDescent="0.25">
      <c r="A1195" s="51" t="s">
        <v>4896</v>
      </c>
      <c r="B1195" s="51" t="s">
        <v>520</v>
      </c>
      <c r="C1195" s="51" t="s">
        <v>4897</v>
      </c>
      <c r="D1195" s="51">
        <v>1572</v>
      </c>
      <c r="E1195" s="51" t="s">
        <v>914</v>
      </c>
      <c r="F1195" s="51" t="s">
        <v>2424</v>
      </c>
      <c r="G1195" s="51" t="s">
        <v>3000</v>
      </c>
      <c r="H1195" s="51" t="s">
        <v>4898</v>
      </c>
    </row>
    <row r="1196" spans="1:8" ht="45" x14ac:dyDescent="0.25">
      <c r="A1196" s="51" t="s">
        <v>4899</v>
      </c>
      <c r="B1196" s="51" t="s">
        <v>520</v>
      </c>
      <c r="C1196" s="51" t="s">
        <v>4900</v>
      </c>
      <c r="D1196" s="51">
        <v>4331</v>
      </c>
      <c r="E1196" s="51" t="s">
        <v>914</v>
      </c>
      <c r="F1196" s="51" t="s">
        <v>1654</v>
      </c>
      <c r="G1196" s="51" t="s">
        <v>2683</v>
      </c>
      <c r="H1196" s="51" t="s">
        <v>1656</v>
      </c>
    </row>
    <row r="1197" spans="1:8" ht="45" x14ac:dyDescent="0.25">
      <c r="A1197" s="51" t="s">
        <v>4901</v>
      </c>
      <c r="B1197" s="51" t="s">
        <v>520</v>
      </c>
      <c r="C1197" s="51" t="s">
        <v>4902</v>
      </c>
      <c r="D1197" s="51">
        <v>4014</v>
      </c>
      <c r="E1197" s="51" t="s">
        <v>914</v>
      </c>
      <c r="F1197" s="51" t="s">
        <v>1654</v>
      </c>
      <c r="G1197" s="51" t="s">
        <v>2683</v>
      </c>
      <c r="H1197" s="51" t="s">
        <v>1656</v>
      </c>
    </row>
    <row r="1198" spans="1:8" ht="60" x14ac:dyDescent="0.25">
      <c r="A1198" s="51" t="s">
        <v>4903</v>
      </c>
      <c r="B1198" s="51" t="s">
        <v>520</v>
      </c>
      <c r="C1198" s="51" t="s">
        <v>4904</v>
      </c>
      <c r="D1198" s="51">
        <v>10728</v>
      </c>
      <c r="E1198" s="51" t="s">
        <v>914</v>
      </c>
      <c r="F1198" s="51" t="s">
        <v>1654</v>
      </c>
      <c r="G1198" s="51" t="s">
        <v>2683</v>
      </c>
      <c r="H1198" s="51" t="s">
        <v>4905</v>
      </c>
    </row>
    <row r="1199" spans="1:8" ht="45" x14ac:dyDescent="0.25">
      <c r="A1199" s="51" t="s">
        <v>4906</v>
      </c>
      <c r="B1199" s="51" t="s">
        <v>520</v>
      </c>
      <c r="C1199" s="51" t="s">
        <v>4907</v>
      </c>
      <c r="D1199" s="51">
        <v>5196</v>
      </c>
      <c r="E1199" s="51" t="s">
        <v>914</v>
      </c>
      <c r="F1199" s="51" t="s">
        <v>1654</v>
      </c>
      <c r="G1199" s="51" t="s">
        <v>2729</v>
      </c>
      <c r="H1199" s="51" t="s">
        <v>1656</v>
      </c>
    </row>
    <row r="1200" spans="1:8" ht="45" x14ac:dyDescent="0.25">
      <c r="A1200" s="51" t="s">
        <v>4908</v>
      </c>
      <c r="B1200" s="51" t="s">
        <v>520</v>
      </c>
      <c r="C1200" s="51" t="s">
        <v>4909</v>
      </c>
      <c r="D1200" s="51">
        <v>4457</v>
      </c>
      <c r="E1200" s="51" t="s">
        <v>914</v>
      </c>
      <c r="F1200" s="51" t="s">
        <v>1654</v>
      </c>
      <c r="G1200" s="51" t="s">
        <v>2683</v>
      </c>
      <c r="H1200" s="51" t="s">
        <v>1656</v>
      </c>
    </row>
    <row r="1201" spans="1:8" ht="90" x14ac:dyDescent="0.25">
      <c r="A1201" s="51" t="s">
        <v>4910</v>
      </c>
      <c r="B1201" s="51" t="s">
        <v>520</v>
      </c>
      <c r="C1201" s="51" t="s">
        <v>4911</v>
      </c>
      <c r="D1201" s="51">
        <v>3202</v>
      </c>
      <c r="E1201" s="51" t="s">
        <v>914</v>
      </c>
      <c r="F1201" s="51" t="s">
        <v>4912</v>
      </c>
      <c r="G1201" s="51" t="s">
        <v>4913</v>
      </c>
      <c r="H1201" s="51" t="s">
        <v>4914</v>
      </c>
    </row>
    <row r="1202" spans="1:8" ht="45" x14ac:dyDescent="0.25">
      <c r="A1202" s="51" t="s">
        <v>4915</v>
      </c>
      <c r="B1202" s="51" t="s">
        <v>520</v>
      </c>
      <c r="C1202" s="51" t="s">
        <v>4916</v>
      </c>
      <c r="D1202" s="51">
        <v>7881</v>
      </c>
      <c r="E1202" s="51" t="s">
        <v>914</v>
      </c>
      <c r="F1202" s="51" t="s">
        <v>973</v>
      </c>
      <c r="G1202" s="51" t="s">
        <v>1264</v>
      </c>
      <c r="H1202" s="51" t="s">
        <v>4917</v>
      </c>
    </row>
    <row r="1203" spans="1:8" ht="30" x14ac:dyDescent="0.25">
      <c r="A1203" s="51" t="s">
        <v>4918</v>
      </c>
      <c r="B1203" s="51" t="s">
        <v>520</v>
      </c>
      <c r="C1203" s="51" t="s">
        <v>4919</v>
      </c>
      <c r="D1203" s="51">
        <v>1016</v>
      </c>
      <c r="E1203" s="51" t="s">
        <v>914</v>
      </c>
      <c r="F1203" s="51" t="s">
        <v>1575</v>
      </c>
      <c r="G1203" s="51" t="s">
        <v>4920</v>
      </c>
      <c r="H1203" s="51" t="s">
        <v>4921</v>
      </c>
    </row>
    <row r="1204" spans="1:8" x14ac:dyDescent="0.25">
      <c r="A1204" s="33"/>
      <c r="B1204" s="33"/>
      <c r="C1204" s="33"/>
      <c r="D1204" s="33"/>
      <c r="E1204" s="33"/>
      <c r="F1204" s="33"/>
      <c r="G1204" s="33"/>
      <c r="H1204" s="33"/>
    </row>
    <row r="1205" spans="1:8" x14ac:dyDescent="0.25">
      <c r="A1205" s="49" t="s">
        <v>853</v>
      </c>
      <c r="B1205" s="33"/>
      <c r="C1205" s="33"/>
      <c r="D1205" s="33"/>
      <c r="E1205" s="33"/>
      <c r="F1205" s="33"/>
      <c r="G1205" s="33"/>
      <c r="H1205" s="33"/>
    </row>
    <row r="1206" spans="1:8" x14ac:dyDescent="0.25">
      <c r="A1206" s="51" t="s">
        <v>4922</v>
      </c>
      <c r="B1206" s="51" t="s">
        <v>525</v>
      </c>
      <c r="C1206" s="51" t="s">
        <v>4923</v>
      </c>
      <c r="D1206" s="51">
        <v>531</v>
      </c>
      <c r="E1206" s="51" t="s">
        <v>3464</v>
      </c>
      <c r="F1206" s="33"/>
      <c r="G1206" s="51" t="s">
        <v>4924</v>
      </c>
      <c r="H1206" s="33"/>
    </row>
    <row r="1207" spans="1:8" ht="45" x14ac:dyDescent="0.25">
      <c r="A1207" s="51" t="s">
        <v>4925</v>
      </c>
      <c r="B1207" s="51" t="s">
        <v>525</v>
      </c>
      <c r="C1207" s="51" t="s">
        <v>4926</v>
      </c>
      <c r="D1207" s="51">
        <v>2274</v>
      </c>
      <c r="E1207" s="51" t="s">
        <v>914</v>
      </c>
      <c r="F1207" s="51" t="s">
        <v>4927</v>
      </c>
      <c r="G1207" s="51" t="s">
        <v>4928</v>
      </c>
      <c r="H1207" s="51" t="s">
        <v>4929</v>
      </c>
    </row>
    <row r="1208" spans="1:8" x14ac:dyDescent="0.25">
      <c r="A1208" s="51" t="s">
        <v>4930</v>
      </c>
      <c r="B1208" s="51" t="s">
        <v>525</v>
      </c>
      <c r="C1208" s="51" t="s">
        <v>4931</v>
      </c>
      <c r="D1208" s="51">
        <v>447</v>
      </c>
      <c r="E1208" s="51" t="s">
        <v>914</v>
      </c>
      <c r="F1208" s="33"/>
      <c r="G1208" s="51" t="s">
        <v>4932</v>
      </c>
      <c r="H1208" s="33"/>
    </row>
    <row r="1209" spans="1:8" ht="75" x14ac:dyDescent="0.25">
      <c r="A1209" s="51" t="s">
        <v>4933</v>
      </c>
      <c r="B1209" s="51" t="s">
        <v>525</v>
      </c>
      <c r="C1209" s="51" t="s">
        <v>4934</v>
      </c>
      <c r="D1209" s="51">
        <v>3287</v>
      </c>
      <c r="E1209" s="51" t="s">
        <v>914</v>
      </c>
      <c r="F1209" s="51" t="s">
        <v>1565</v>
      </c>
      <c r="G1209" s="51" t="s">
        <v>2139</v>
      </c>
      <c r="H1209" s="51" t="s">
        <v>1567</v>
      </c>
    </row>
    <row r="1210" spans="1:8" x14ac:dyDescent="0.25">
      <c r="A1210" s="51" t="s">
        <v>4935</v>
      </c>
      <c r="B1210" s="51" t="s">
        <v>525</v>
      </c>
      <c r="C1210" s="51" t="s">
        <v>4936</v>
      </c>
      <c r="D1210" s="51">
        <v>3500</v>
      </c>
      <c r="E1210" s="51" t="s">
        <v>914</v>
      </c>
      <c r="F1210" s="33"/>
      <c r="G1210" s="51" t="s">
        <v>4937</v>
      </c>
      <c r="H1210" s="51" t="s">
        <v>4938</v>
      </c>
    </row>
    <row r="1211" spans="1:8" ht="45" x14ac:dyDescent="0.25">
      <c r="A1211" s="51" t="s">
        <v>4939</v>
      </c>
      <c r="B1211" s="51" t="s">
        <v>525</v>
      </c>
      <c r="C1211" s="51" t="s">
        <v>4940</v>
      </c>
      <c r="D1211" s="51">
        <v>3465</v>
      </c>
      <c r="E1211" s="51" t="s">
        <v>914</v>
      </c>
      <c r="F1211" s="51" t="s">
        <v>4941</v>
      </c>
      <c r="G1211" s="51" t="s">
        <v>4942</v>
      </c>
      <c r="H1211" s="51" t="s">
        <v>4943</v>
      </c>
    </row>
    <row r="1212" spans="1:8" ht="45" x14ac:dyDescent="0.25">
      <c r="A1212" s="51" t="s">
        <v>4944</v>
      </c>
      <c r="B1212" s="51" t="s">
        <v>525</v>
      </c>
      <c r="C1212" s="51" t="s">
        <v>4945</v>
      </c>
      <c r="D1212" s="51">
        <v>3496</v>
      </c>
      <c r="E1212" s="51" t="s">
        <v>914</v>
      </c>
      <c r="F1212" s="51" t="s">
        <v>1570</v>
      </c>
      <c r="G1212" s="51" t="s">
        <v>4946</v>
      </c>
      <c r="H1212" s="51" t="s">
        <v>4947</v>
      </c>
    </row>
    <row r="1213" spans="1:8" ht="60" x14ac:dyDescent="0.25">
      <c r="A1213" s="51" t="s">
        <v>4948</v>
      </c>
      <c r="B1213" s="51" t="s">
        <v>525</v>
      </c>
      <c r="C1213" s="51" t="s">
        <v>4949</v>
      </c>
      <c r="D1213" s="51">
        <v>2695</v>
      </c>
      <c r="E1213" s="51" t="s">
        <v>914</v>
      </c>
      <c r="F1213" s="51" t="s">
        <v>4950</v>
      </c>
      <c r="G1213" s="51" t="s">
        <v>4951</v>
      </c>
      <c r="H1213" s="51" t="s">
        <v>4952</v>
      </c>
    </row>
    <row r="1214" spans="1:8" x14ac:dyDescent="0.25">
      <c r="A1214" s="51" t="s">
        <v>4953</v>
      </c>
      <c r="B1214" s="51" t="s">
        <v>525</v>
      </c>
      <c r="C1214" s="51" t="s">
        <v>4954</v>
      </c>
      <c r="D1214" s="51">
        <v>1202</v>
      </c>
      <c r="E1214" s="51" t="s">
        <v>914</v>
      </c>
      <c r="F1214" s="51" t="s">
        <v>3729</v>
      </c>
      <c r="G1214" s="51" t="s">
        <v>4553</v>
      </c>
      <c r="H1214" s="51" t="s">
        <v>3731</v>
      </c>
    </row>
    <row r="1215" spans="1:8" ht="45" x14ac:dyDescent="0.25">
      <c r="A1215" s="51" t="s">
        <v>4955</v>
      </c>
      <c r="B1215" s="51" t="s">
        <v>525</v>
      </c>
      <c r="C1215" s="51" t="s">
        <v>4956</v>
      </c>
      <c r="D1215" s="51">
        <v>4686</v>
      </c>
      <c r="E1215" s="51" t="s">
        <v>914</v>
      </c>
      <c r="F1215" s="51" t="s">
        <v>4957</v>
      </c>
      <c r="G1215" s="51" t="s">
        <v>4958</v>
      </c>
      <c r="H1215" s="51" t="s">
        <v>4959</v>
      </c>
    </row>
    <row r="1216" spans="1:8" x14ac:dyDescent="0.25">
      <c r="A1216" s="51" t="s">
        <v>4960</v>
      </c>
      <c r="B1216" s="51" t="s">
        <v>525</v>
      </c>
      <c r="C1216" s="51" t="s">
        <v>4961</v>
      </c>
      <c r="D1216" s="51">
        <v>2224</v>
      </c>
      <c r="E1216" s="51" t="s">
        <v>914</v>
      </c>
      <c r="F1216" s="51" t="s">
        <v>3343</v>
      </c>
      <c r="G1216" s="51" t="s">
        <v>4962</v>
      </c>
      <c r="H1216" s="51" t="s">
        <v>3345</v>
      </c>
    </row>
    <row r="1217" spans="1:8" ht="45" x14ac:dyDescent="0.25">
      <c r="A1217" s="51" t="s">
        <v>4963</v>
      </c>
      <c r="B1217" s="51" t="s">
        <v>525</v>
      </c>
      <c r="C1217" s="51" t="s">
        <v>4964</v>
      </c>
      <c r="D1217" s="51">
        <v>3709</v>
      </c>
      <c r="E1217" s="51" t="s">
        <v>914</v>
      </c>
      <c r="F1217" s="51" t="s">
        <v>1321</v>
      </c>
      <c r="G1217" s="51" t="s">
        <v>1322</v>
      </c>
      <c r="H1217" s="51" t="s">
        <v>4456</v>
      </c>
    </row>
    <row r="1218" spans="1:8" ht="45" x14ac:dyDescent="0.25">
      <c r="A1218" s="51" t="s">
        <v>4965</v>
      </c>
      <c r="B1218" s="51" t="s">
        <v>525</v>
      </c>
      <c r="C1218" s="51" t="s">
        <v>4966</v>
      </c>
      <c r="D1218" s="51">
        <v>9629</v>
      </c>
      <c r="E1218" s="51" t="s">
        <v>914</v>
      </c>
      <c r="F1218" s="51" t="s">
        <v>4967</v>
      </c>
      <c r="G1218" s="51" t="s">
        <v>4968</v>
      </c>
      <c r="H1218" s="51" t="s">
        <v>4969</v>
      </c>
    </row>
    <row r="1219" spans="1:8" ht="75" x14ac:dyDescent="0.25">
      <c r="A1219" s="51" t="s">
        <v>4970</v>
      </c>
      <c r="B1219" s="51" t="s">
        <v>525</v>
      </c>
      <c r="C1219" s="51" t="s">
        <v>4971</v>
      </c>
      <c r="D1219" s="51">
        <v>4435</v>
      </c>
      <c r="E1219" s="51" t="s">
        <v>914</v>
      </c>
      <c r="F1219" s="51" t="s">
        <v>4972</v>
      </c>
      <c r="G1219" s="51" t="s">
        <v>1867</v>
      </c>
      <c r="H1219" s="51" t="s">
        <v>4973</v>
      </c>
    </row>
    <row r="1220" spans="1:8" ht="30" x14ac:dyDescent="0.25">
      <c r="A1220" s="51" t="s">
        <v>4974</v>
      </c>
      <c r="B1220" s="51" t="s">
        <v>525</v>
      </c>
      <c r="C1220" s="51" t="s">
        <v>4975</v>
      </c>
      <c r="D1220" s="51">
        <v>1947</v>
      </c>
      <c r="E1220" s="51" t="s">
        <v>914</v>
      </c>
      <c r="F1220" s="51"/>
      <c r="G1220" s="51" t="s">
        <v>4976</v>
      </c>
      <c r="H1220" s="51" t="s">
        <v>4977</v>
      </c>
    </row>
    <row r="1221" spans="1:8" x14ac:dyDescent="0.25">
      <c r="A1221" s="51" t="s">
        <v>4978</v>
      </c>
      <c r="B1221" s="51" t="s">
        <v>525</v>
      </c>
      <c r="C1221" s="51" t="s">
        <v>4979</v>
      </c>
      <c r="D1221" s="51">
        <v>1672</v>
      </c>
      <c r="E1221" s="51" t="s">
        <v>914</v>
      </c>
      <c r="F1221" s="51"/>
      <c r="G1221" s="51" t="s">
        <v>3135</v>
      </c>
      <c r="H1221" s="51"/>
    </row>
    <row r="1222" spans="1:8" ht="60" x14ac:dyDescent="0.25">
      <c r="A1222" s="51" t="s">
        <v>4980</v>
      </c>
      <c r="B1222" s="51" t="s">
        <v>525</v>
      </c>
      <c r="C1222" s="51" t="s">
        <v>4981</v>
      </c>
      <c r="D1222" s="51">
        <v>1690</v>
      </c>
      <c r="E1222" s="51" t="s">
        <v>914</v>
      </c>
      <c r="F1222" s="51" t="s">
        <v>1859</v>
      </c>
      <c r="G1222" s="51" t="s">
        <v>1860</v>
      </c>
      <c r="H1222" s="51" t="s">
        <v>1861</v>
      </c>
    </row>
    <row r="1223" spans="1:8" ht="30" x14ac:dyDescent="0.25">
      <c r="A1223" s="51" t="s">
        <v>4982</v>
      </c>
      <c r="B1223" s="51" t="s">
        <v>525</v>
      </c>
      <c r="C1223" s="51" t="s">
        <v>4983</v>
      </c>
      <c r="D1223" s="51">
        <v>6518</v>
      </c>
      <c r="E1223" s="51" t="s">
        <v>914</v>
      </c>
      <c r="F1223" s="51"/>
      <c r="G1223" s="51" t="s">
        <v>4984</v>
      </c>
      <c r="H1223" s="51" t="s">
        <v>4985</v>
      </c>
    </row>
    <row r="1224" spans="1:8" ht="60" x14ac:dyDescent="0.25">
      <c r="A1224" s="51" t="s">
        <v>4986</v>
      </c>
      <c r="B1224" s="51" t="s">
        <v>525</v>
      </c>
      <c r="C1224" s="51" t="s">
        <v>4987</v>
      </c>
      <c r="D1224" s="51">
        <v>963</v>
      </c>
      <c r="E1224" s="51" t="s">
        <v>914</v>
      </c>
      <c r="F1224" s="51" t="s">
        <v>1859</v>
      </c>
      <c r="G1224" s="51" t="s">
        <v>1860</v>
      </c>
      <c r="H1224" s="51" t="s">
        <v>1861</v>
      </c>
    </row>
    <row r="1225" spans="1:8" ht="45" x14ac:dyDescent="0.25">
      <c r="A1225" s="51" t="s">
        <v>4988</v>
      </c>
      <c r="B1225" s="51" t="s">
        <v>525</v>
      </c>
      <c r="C1225" s="51" t="s">
        <v>4989</v>
      </c>
      <c r="D1225" s="51">
        <v>6090</v>
      </c>
      <c r="E1225" s="51" t="s">
        <v>914</v>
      </c>
      <c r="F1225" s="51" t="s">
        <v>4990</v>
      </c>
      <c r="G1225" s="51" t="s">
        <v>4991</v>
      </c>
      <c r="H1225" s="51" t="s">
        <v>4992</v>
      </c>
    </row>
    <row r="1226" spans="1:8" x14ac:dyDescent="0.25">
      <c r="A1226" s="51" t="s">
        <v>4993</v>
      </c>
      <c r="B1226" s="51" t="s">
        <v>525</v>
      </c>
      <c r="C1226" s="51" t="s">
        <v>4994</v>
      </c>
      <c r="D1226" s="51">
        <v>3090</v>
      </c>
      <c r="E1226" s="51" t="s">
        <v>914</v>
      </c>
      <c r="F1226" s="51"/>
      <c r="G1226" s="51" t="s">
        <v>4995</v>
      </c>
      <c r="H1226" s="51" t="s">
        <v>4996</v>
      </c>
    </row>
    <row r="1227" spans="1:8" ht="30" x14ac:dyDescent="0.25">
      <c r="A1227" s="51" t="s">
        <v>4997</v>
      </c>
      <c r="B1227" s="51" t="s">
        <v>525</v>
      </c>
      <c r="C1227" s="51" t="s">
        <v>4998</v>
      </c>
      <c r="D1227" s="51">
        <v>3714</v>
      </c>
      <c r="E1227" s="51" t="s">
        <v>914</v>
      </c>
      <c r="F1227" s="51"/>
      <c r="G1227" s="51" t="s">
        <v>2289</v>
      </c>
      <c r="H1227" s="51" t="s">
        <v>4999</v>
      </c>
    </row>
    <row r="1228" spans="1:8" ht="60" x14ac:dyDescent="0.25">
      <c r="A1228" s="51" t="s">
        <v>5000</v>
      </c>
      <c r="B1228" s="51" t="s">
        <v>525</v>
      </c>
      <c r="C1228" s="51" t="s">
        <v>5001</v>
      </c>
      <c r="D1228" s="51">
        <v>3460</v>
      </c>
      <c r="E1228" s="51" t="s">
        <v>914</v>
      </c>
      <c r="F1228" s="51" t="s">
        <v>1120</v>
      </c>
      <c r="G1228" s="51" t="s">
        <v>5002</v>
      </c>
      <c r="H1228" s="51" t="s">
        <v>5003</v>
      </c>
    </row>
    <row r="1229" spans="1:8" ht="45" x14ac:dyDescent="0.25">
      <c r="A1229" s="51" t="s">
        <v>5004</v>
      </c>
      <c r="B1229" s="51" t="s">
        <v>525</v>
      </c>
      <c r="C1229" s="51" t="s">
        <v>5005</v>
      </c>
      <c r="D1229" s="51">
        <v>5547</v>
      </c>
      <c r="E1229" s="51" t="s">
        <v>914</v>
      </c>
      <c r="F1229" s="51" t="s">
        <v>3847</v>
      </c>
      <c r="G1229" s="51" t="s">
        <v>5006</v>
      </c>
      <c r="H1229" s="51" t="s">
        <v>5007</v>
      </c>
    </row>
    <row r="1230" spans="1:8" ht="45" x14ac:dyDescent="0.25">
      <c r="A1230" s="51" t="s">
        <v>5008</v>
      </c>
      <c r="B1230" s="51" t="s">
        <v>525</v>
      </c>
      <c r="C1230" s="51" t="s">
        <v>5009</v>
      </c>
      <c r="D1230" s="51">
        <v>2000</v>
      </c>
      <c r="E1230" s="51" t="s">
        <v>914</v>
      </c>
      <c r="F1230" s="51" t="s">
        <v>1321</v>
      </c>
      <c r="G1230" s="51" t="s">
        <v>1831</v>
      </c>
      <c r="H1230" s="51" t="s">
        <v>5010</v>
      </c>
    </row>
    <row r="1231" spans="1:8" x14ac:dyDescent="0.25">
      <c r="A1231" s="51" t="s">
        <v>5011</v>
      </c>
      <c r="B1231" s="51" t="s">
        <v>525</v>
      </c>
      <c r="C1231" s="51" t="s">
        <v>5012</v>
      </c>
      <c r="D1231" s="51">
        <v>8527</v>
      </c>
      <c r="E1231" s="51" t="s">
        <v>1062</v>
      </c>
      <c r="F1231" s="33"/>
      <c r="G1231" s="51" t="s">
        <v>1650</v>
      </c>
      <c r="H1231" s="33"/>
    </row>
    <row r="1232" spans="1:8" ht="60" x14ac:dyDescent="0.25">
      <c r="A1232" s="51" t="s">
        <v>5013</v>
      </c>
      <c r="B1232" s="51" t="s">
        <v>525</v>
      </c>
      <c r="C1232" s="51" t="s">
        <v>5014</v>
      </c>
      <c r="D1232" s="51">
        <v>3800</v>
      </c>
      <c r="E1232" s="51" t="s">
        <v>914</v>
      </c>
      <c r="F1232" s="51" t="s">
        <v>4008</v>
      </c>
      <c r="G1232" s="51" t="s">
        <v>5015</v>
      </c>
      <c r="H1232" s="51" t="s">
        <v>5016</v>
      </c>
    </row>
    <row r="1233" spans="1:8" ht="30" x14ac:dyDescent="0.25">
      <c r="A1233" s="51" t="s">
        <v>5017</v>
      </c>
      <c r="B1233" s="51" t="s">
        <v>525</v>
      </c>
      <c r="C1233" s="51" t="s">
        <v>5018</v>
      </c>
      <c r="D1233" s="51">
        <v>450</v>
      </c>
      <c r="E1233" s="51" t="s">
        <v>914</v>
      </c>
      <c r="F1233" s="51" t="s">
        <v>1280</v>
      </c>
      <c r="G1233" s="51" t="s">
        <v>934</v>
      </c>
      <c r="H1233" s="51" t="s">
        <v>2197</v>
      </c>
    </row>
    <row r="1234" spans="1:8" x14ac:dyDescent="0.25">
      <c r="A1234" s="51" t="s">
        <v>5019</v>
      </c>
      <c r="B1234" s="51" t="s">
        <v>525</v>
      </c>
      <c r="C1234" s="51" t="s">
        <v>5020</v>
      </c>
      <c r="D1234" s="51">
        <v>2961</v>
      </c>
      <c r="E1234" s="51" t="s">
        <v>914</v>
      </c>
      <c r="F1234" s="33"/>
      <c r="G1234" s="51" t="s">
        <v>5021</v>
      </c>
      <c r="H1234" s="51" t="s">
        <v>5022</v>
      </c>
    </row>
    <row r="1235" spans="1:8" ht="45" x14ac:dyDescent="0.25">
      <c r="A1235" s="51" t="s">
        <v>5023</v>
      </c>
      <c r="B1235" s="51" t="s">
        <v>525</v>
      </c>
      <c r="C1235" s="51" t="s">
        <v>5024</v>
      </c>
      <c r="D1235" s="51">
        <v>1623</v>
      </c>
      <c r="E1235" s="51" t="s">
        <v>914</v>
      </c>
      <c r="F1235" s="51" t="s">
        <v>5025</v>
      </c>
      <c r="G1235" s="51" t="s">
        <v>5026</v>
      </c>
      <c r="H1235" s="51" t="s">
        <v>5027</v>
      </c>
    </row>
    <row r="1236" spans="1:8" ht="30" x14ac:dyDescent="0.25">
      <c r="A1236" s="51" t="s">
        <v>5028</v>
      </c>
      <c r="B1236" s="51" t="s">
        <v>525</v>
      </c>
      <c r="C1236" s="51" t="s">
        <v>5029</v>
      </c>
      <c r="D1236" s="51">
        <v>916</v>
      </c>
      <c r="E1236" s="51" t="s">
        <v>914</v>
      </c>
      <c r="F1236" s="33"/>
      <c r="G1236" s="51" t="s">
        <v>5030</v>
      </c>
      <c r="H1236" s="51" t="s">
        <v>5031</v>
      </c>
    </row>
    <row r="1237" spans="1:8" ht="90" x14ac:dyDescent="0.25">
      <c r="A1237" s="51" t="s">
        <v>5032</v>
      </c>
      <c r="B1237" s="51" t="s">
        <v>525</v>
      </c>
      <c r="C1237" s="51" t="s">
        <v>5033</v>
      </c>
      <c r="D1237" s="51">
        <v>3172</v>
      </c>
      <c r="E1237" s="51" t="s">
        <v>914</v>
      </c>
      <c r="F1237" s="51" t="s">
        <v>1553</v>
      </c>
      <c r="G1237" s="51" t="s">
        <v>2724</v>
      </c>
      <c r="H1237" s="51" t="s">
        <v>2259</v>
      </c>
    </row>
    <row r="1239" spans="1:8" x14ac:dyDescent="0.25">
      <c r="A1239" s="49" t="s">
        <v>857</v>
      </c>
      <c r="B1239" s="33"/>
      <c r="C1239" s="33"/>
      <c r="D1239" s="33"/>
      <c r="E1239" s="33"/>
      <c r="F1239" s="33"/>
      <c r="G1239" s="33"/>
      <c r="H1239" s="33"/>
    </row>
    <row r="1240" spans="1:8" x14ac:dyDescent="0.25">
      <c r="A1240" s="51" t="s">
        <v>5034</v>
      </c>
      <c r="B1240" s="51" t="s">
        <v>525</v>
      </c>
      <c r="C1240" s="51" t="s">
        <v>5035</v>
      </c>
      <c r="D1240" s="51">
        <v>2892</v>
      </c>
      <c r="E1240" s="51" t="s">
        <v>1062</v>
      </c>
      <c r="F1240" s="33"/>
      <c r="G1240" s="51" t="s">
        <v>5036</v>
      </c>
      <c r="H1240" s="33"/>
    </row>
    <row r="1241" spans="1:8" ht="30" x14ac:dyDescent="0.25">
      <c r="A1241" s="51" t="s">
        <v>5037</v>
      </c>
      <c r="B1241" s="51" t="s">
        <v>525</v>
      </c>
      <c r="C1241" s="51" t="s">
        <v>5038</v>
      </c>
      <c r="D1241" s="51">
        <v>4201</v>
      </c>
      <c r="E1241" s="51" t="s">
        <v>914</v>
      </c>
      <c r="F1241" s="51" t="s">
        <v>1280</v>
      </c>
      <c r="G1241" s="51" t="s">
        <v>925</v>
      </c>
      <c r="H1241" s="51" t="s">
        <v>2677</v>
      </c>
    </row>
    <row r="1242" spans="1:8" x14ac:dyDescent="0.25">
      <c r="A1242" s="51" t="s">
        <v>5039</v>
      </c>
      <c r="B1242" s="51" t="s">
        <v>525</v>
      </c>
      <c r="C1242" s="51" t="s">
        <v>5040</v>
      </c>
      <c r="D1242" s="51">
        <v>2443</v>
      </c>
      <c r="E1242" s="51" t="s">
        <v>914</v>
      </c>
      <c r="F1242" s="51" t="s">
        <v>1726</v>
      </c>
      <c r="G1242" s="51" t="s">
        <v>1727</v>
      </c>
      <c r="H1242" s="51" t="s">
        <v>2318</v>
      </c>
    </row>
    <row r="1243" spans="1:8" ht="45" x14ac:dyDescent="0.25">
      <c r="A1243" s="51" t="s">
        <v>5041</v>
      </c>
      <c r="B1243" s="51" t="s">
        <v>525</v>
      </c>
      <c r="C1243" s="51" t="s">
        <v>5042</v>
      </c>
      <c r="D1243" s="51">
        <v>6003</v>
      </c>
      <c r="E1243" s="51" t="s">
        <v>914</v>
      </c>
      <c r="F1243" s="51" t="s">
        <v>5043</v>
      </c>
      <c r="G1243" s="51" t="s">
        <v>5044</v>
      </c>
      <c r="H1243" s="51" t="s">
        <v>5045</v>
      </c>
    </row>
    <row r="1244" spans="1:8" ht="30" x14ac:dyDescent="0.25">
      <c r="A1244" s="51" t="s">
        <v>5046</v>
      </c>
      <c r="B1244" s="51" t="s">
        <v>525</v>
      </c>
      <c r="C1244" s="51" t="s">
        <v>5047</v>
      </c>
      <c r="D1244" s="51">
        <v>5403</v>
      </c>
      <c r="E1244" s="51" t="s">
        <v>914</v>
      </c>
      <c r="F1244" s="33"/>
      <c r="G1244" s="51" t="s">
        <v>5048</v>
      </c>
      <c r="H1244" s="51" t="s">
        <v>5049</v>
      </c>
    </row>
    <row r="1245" spans="1:8" x14ac:dyDescent="0.25">
      <c r="A1245" s="51" t="s">
        <v>5050</v>
      </c>
      <c r="B1245" s="51" t="s">
        <v>525</v>
      </c>
      <c r="C1245" s="51" t="s">
        <v>5051</v>
      </c>
      <c r="D1245" s="51">
        <v>264</v>
      </c>
      <c r="E1245" s="51" t="s">
        <v>952</v>
      </c>
      <c r="F1245" s="33"/>
      <c r="G1245" s="51" t="s">
        <v>4102</v>
      </c>
      <c r="H1245" s="33"/>
    </row>
    <row r="1246" spans="1:8" x14ac:dyDescent="0.25">
      <c r="A1246" s="51" t="s">
        <v>5052</v>
      </c>
      <c r="B1246" s="51" t="s">
        <v>525</v>
      </c>
      <c r="C1246" s="51" t="s">
        <v>5053</v>
      </c>
      <c r="D1246" s="51">
        <v>315</v>
      </c>
      <c r="E1246" s="51" t="s">
        <v>952</v>
      </c>
      <c r="F1246" s="51" t="s">
        <v>1087</v>
      </c>
      <c r="G1246" s="51" t="s">
        <v>5054</v>
      </c>
      <c r="H1246" s="51" t="s">
        <v>1902</v>
      </c>
    </row>
    <row r="1247" spans="1:8" x14ac:dyDescent="0.25">
      <c r="A1247" s="51" t="s">
        <v>5055</v>
      </c>
      <c r="B1247" s="51" t="s">
        <v>525</v>
      </c>
      <c r="C1247" s="51" t="s">
        <v>5056</v>
      </c>
      <c r="D1247" s="51">
        <v>1657</v>
      </c>
      <c r="E1247" s="51" t="s">
        <v>914</v>
      </c>
      <c r="F1247" s="51" t="s">
        <v>973</v>
      </c>
      <c r="G1247" s="51" t="s">
        <v>5057</v>
      </c>
      <c r="H1247" s="51" t="s">
        <v>5058</v>
      </c>
    </row>
    <row r="1248" spans="1:8" x14ac:dyDescent="0.25">
      <c r="A1248" s="51" t="s">
        <v>5059</v>
      </c>
      <c r="B1248" s="51" t="s">
        <v>525</v>
      </c>
      <c r="C1248" s="51" t="s">
        <v>5060</v>
      </c>
      <c r="D1248" s="51">
        <v>4636</v>
      </c>
      <c r="E1248" s="51" t="s">
        <v>914</v>
      </c>
      <c r="F1248" s="33"/>
      <c r="G1248" s="51" t="s">
        <v>5061</v>
      </c>
      <c r="H1248" s="51" t="s">
        <v>5062</v>
      </c>
    </row>
    <row r="1249" spans="1:8" ht="45" x14ac:dyDescent="0.25">
      <c r="A1249" s="51" t="s">
        <v>5063</v>
      </c>
      <c r="B1249" s="51" t="s">
        <v>525</v>
      </c>
      <c r="C1249" s="51" t="s">
        <v>5064</v>
      </c>
      <c r="D1249" s="51">
        <v>5400</v>
      </c>
      <c r="E1249" s="51" t="s">
        <v>914</v>
      </c>
      <c r="F1249" s="51" t="s">
        <v>1321</v>
      </c>
      <c r="G1249" s="51" t="s">
        <v>1831</v>
      </c>
      <c r="H1249" s="51" t="s">
        <v>5065</v>
      </c>
    </row>
    <row r="1250" spans="1:8" ht="45" x14ac:dyDescent="0.25">
      <c r="A1250" s="51" t="s">
        <v>5066</v>
      </c>
      <c r="B1250" s="51" t="s">
        <v>525</v>
      </c>
      <c r="C1250" s="51" t="s">
        <v>5067</v>
      </c>
      <c r="D1250" s="51">
        <v>5377</v>
      </c>
      <c r="E1250" s="51" t="s">
        <v>914</v>
      </c>
      <c r="F1250" s="51" t="s">
        <v>3547</v>
      </c>
      <c r="G1250" s="51" t="s">
        <v>2644</v>
      </c>
      <c r="H1250" s="51" t="s">
        <v>5068</v>
      </c>
    </row>
    <row r="1251" spans="1:8" x14ac:dyDescent="0.25">
      <c r="A1251" s="51" t="s">
        <v>5069</v>
      </c>
      <c r="B1251" s="51" t="s">
        <v>525</v>
      </c>
      <c r="C1251" s="51" t="s">
        <v>5070</v>
      </c>
      <c r="D1251" s="51">
        <v>1707</v>
      </c>
      <c r="E1251" s="51" t="s">
        <v>952</v>
      </c>
      <c r="F1251" s="51" t="s">
        <v>1198</v>
      </c>
      <c r="G1251" s="51" t="s">
        <v>1199</v>
      </c>
      <c r="H1251" s="51" t="s">
        <v>1200</v>
      </c>
    </row>
    <row r="1252" spans="1:8" x14ac:dyDescent="0.25">
      <c r="A1252" s="51" t="s">
        <v>5071</v>
      </c>
      <c r="B1252" s="51" t="s">
        <v>525</v>
      </c>
      <c r="C1252" s="51" t="s">
        <v>5072</v>
      </c>
      <c r="D1252" s="51">
        <v>708</v>
      </c>
      <c r="E1252" s="51" t="s">
        <v>914</v>
      </c>
      <c r="F1252" s="33"/>
      <c r="G1252" s="51" t="s">
        <v>5073</v>
      </c>
      <c r="H1252" s="51" t="s">
        <v>5074</v>
      </c>
    </row>
    <row r="1253" spans="1:8" x14ac:dyDescent="0.25">
      <c r="A1253" s="51" t="s">
        <v>5075</v>
      </c>
      <c r="B1253" s="51" t="s">
        <v>525</v>
      </c>
      <c r="C1253" s="51" t="s">
        <v>5076</v>
      </c>
      <c r="D1253" s="51">
        <v>1334</v>
      </c>
      <c r="E1253" s="51" t="s">
        <v>914</v>
      </c>
      <c r="F1253" s="33"/>
      <c r="G1253" s="51" t="s">
        <v>5077</v>
      </c>
      <c r="H1253" s="33"/>
    </row>
    <row r="1254" spans="1:8" x14ac:dyDescent="0.25">
      <c r="A1254" s="51" t="s">
        <v>5078</v>
      </c>
      <c r="B1254" s="51" t="s">
        <v>525</v>
      </c>
      <c r="C1254" s="51" t="s">
        <v>5079</v>
      </c>
      <c r="D1254" s="51">
        <v>582</v>
      </c>
      <c r="E1254" s="51" t="s">
        <v>914</v>
      </c>
      <c r="F1254" s="33"/>
      <c r="G1254" s="51" t="s">
        <v>5080</v>
      </c>
      <c r="H1254" s="33"/>
    </row>
    <row r="1255" spans="1:8" x14ac:dyDescent="0.25">
      <c r="A1255" s="51" t="s">
        <v>5081</v>
      </c>
      <c r="B1255" s="51" t="s">
        <v>525</v>
      </c>
      <c r="C1255" s="51" t="s">
        <v>5082</v>
      </c>
      <c r="D1255" s="51">
        <v>574</v>
      </c>
      <c r="E1255" s="51" t="s">
        <v>914</v>
      </c>
      <c r="F1255" s="33"/>
      <c r="G1255" s="51" t="s">
        <v>5073</v>
      </c>
      <c r="H1255" s="51" t="s">
        <v>5074</v>
      </c>
    </row>
    <row r="1256" spans="1:8" ht="30" x14ac:dyDescent="0.25">
      <c r="A1256" s="51" t="s">
        <v>5083</v>
      </c>
      <c r="B1256" s="51" t="s">
        <v>525</v>
      </c>
      <c r="C1256" s="51" t="s">
        <v>5084</v>
      </c>
      <c r="D1256" s="51">
        <v>1032</v>
      </c>
      <c r="E1256" s="51" t="s">
        <v>914</v>
      </c>
      <c r="F1256" s="33"/>
      <c r="G1256" s="51" t="s">
        <v>5085</v>
      </c>
      <c r="H1256" s="51" t="s">
        <v>1747</v>
      </c>
    </row>
    <row r="1257" spans="1:8" x14ac:dyDescent="0.25">
      <c r="A1257" s="51" t="s">
        <v>5086</v>
      </c>
      <c r="B1257" s="51" t="s">
        <v>525</v>
      </c>
      <c r="C1257" s="51" t="s">
        <v>5087</v>
      </c>
      <c r="D1257" s="51">
        <v>2581</v>
      </c>
      <c r="E1257" s="51" t="s">
        <v>914</v>
      </c>
      <c r="F1257" s="33"/>
      <c r="G1257" s="51" t="s">
        <v>5088</v>
      </c>
      <c r="H1257" s="51" t="s">
        <v>5089</v>
      </c>
    </row>
    <row r="1258" spans="1:8" x14ac:dyDescent="0.25">
      <c r="A1258" s="51" t="s">
        <v>5090</v>
      </c>
      <c r="B1258" s="51" t="s">
        <v>525</v>
      </c>
      <c r="C1258" s="51" t="s">
        <v>5091</v>
      </c>
      <c r="D1258" s="51">
        <v>979</v>
      </c>
      <c r="E1258" s="51" t="s">
        <v>914</v>
      </c>
      <c r="F1258" s="33"/>
      <c r="G1258" s="51" t="s">
        <v>5073</v>
      </c>
      <c r="H1258" s="51" t="s">
        <v>5074</v>
      </c>
    </row>
    <row r="1259" spans="1:8" x14ac:dyDescent="0.25">
      <c r="A1259" s="51" t="s">
        <v>5092</v>
      </c>
      <c r="B1259" s="51" t="s">
        <v>525</v>
      </c>
      <c r="C1259" s="51" t="s">
        <v>5093</v>
      </c>
      <c r="D1259" s="51">
        <v>4129</v>
      </c>
      <c r="E1259" s="51" t="s">
        <v>914</v>
      </c>
      <c r="F1259" s="33"/>
      <c r="G1259" s="51" t="s">
        <v>5073</v>
      </c>
      <c r="H1259" s="51" t="s">
        <v>5074</v>
      </c>
    </row>
    <row r="1260" spans="1:8" x14ac:dyDescent="0.25">
      <c r="A1260" s="51" t="s">
        <v>5094</v>
      </c>
      <c r="B1260" s="51" t="s">
        <v>525</v>
      </c>
      <c r="C1260" s="51" t="s">
        <v>5095</v>
      </c>
      <c r="D1260" s="51">
        <v>1443</v>
      </c>
      <c r="E1260" s="51" t="s">
        <v>914</v>
      </c>
      <c r="F1260" s="51"/>
      <c r="G1260" s="51" t="s">
        <v>5096</v>
      </c>
      <c r="H1260" s="51"/>
    </row>
    <row r="1261" spans="1:8" ht="75" x14ac:dyDescent="0.25">
      <c r="A1261" s="51" t="s">
        <v>5097</v>
      </c>
      <c r="B1261" s="51" t="s">
        <v>525</v>
      </c>
      <c r="C1261" s="51" t="s">
        <v>5098</v>
      </c>
      <c r="D1261" s="51">
        <v>2794</v>
      </c>
      <c r="E1261" s="51" t="s">
        <v>914</v>
      </c>
      <c r="F1261" s="51" t="s">
        <v>2267</v>
      </c>
      <c r="G1261" s="51" t="s">
        <v>1827</v>
      </c>
      <c r="H1261" s="51" t="s">
        <v>2268</v>
      </c>
    </row>
    <row r="1262" spans="1:8" x14ac:dyDescent="0.25">
      <c r="A1262" s="51" t="s">
        <v>5099</v>
      </c>
      <c r="B1262" s="51" t="s">
        <v>525</v>
      </c>
      <c r="C1262" s="51" t="s">
        <v>5100</v>
      </c>
      <c r="D1262" s="51">
        <v>5001</v>
      </c>
      <c r="E1262" s="51" t="s">
        <v>914</v>
      </c>
      <c r="F1262" s="51"/>
      <c r="G1262" s="51" t="s">
        <v>5073</v>
      </c>
      <c r="H1262" s="51" t="s">
        <v>5074</v>
      </c>
    </row>
    <row r="1263" spans="1:8" ht="45" x14ac:dyDescent="0.25">
      <c r="A1263" s="51" t="s">
        <v>5101</v>
      </c>
      <c r="B1263" s="51" t="s">
        <v>525</v>
      </c>
      <c r="C1263" s="51" t="s">
        <v>5102</v>
      </c>
      <c r="D1263" s="51">
        <v>1679</v>
      </c>
      <c r="E1263" s="51" t="s">
        <v>914</v>
      </c>
      <c r="F1263" s="51" t="s">
        <v>1321</v>
      </c>
      <c r="G1263" s="51" t="s">
        <v>1322</v>
      </c>
      <c r="H1263" s="51" t="s">
        <v>5010</v>
      </c>
    </row>
    <row r="1264" spans="1:8" ht="75" x14ac:dyDescent="0.25">
      <c r="A1264" s="51" t="s">
        <v>5103</v>
      </c>
      <c r="B1264" s="51" t="s">
        <v>525</v>
      </c>
      <c r="C1264" s="51" t="s">
        <v>5104</v>
      </c>
      <c r="D1264" s="51">
        <v>3718</v>
      </c>
      <c r="E1264" s="51" t="s">
        <v>914</v>
      </c>
      <c r="F1264" s="51" t="s">
        <v>2228</v>
      </c>
      <c r="G1264" s="51" t="s">
        <v>2975</v>
      </c>
      <c r="H1264" s="51" t="s">
        <v>5105</v>
      </c>
    </row>
    <row r="1265" spans="1:8" x14ac:dyDescent="0.25">
      <c r="A1265" s="51" t="s">
        <v>5106</v>
      </c>
      <c r="B1265" s="51" t="s">
        <v>525</v>
      </c>
      <c r="C1265" s="51" t="s">
        <v>5107</v>
      </c>
      <c r="D1265" s="51">
        <v>433</v>
      </c>
      <c r="E1265" s="51" t="s">
        <v>952</v>
      </c>
      <c r="F1265" s="51"/>
      <c r="G1265" s="51" t="s">
        <v>5108</v>
      </c>
      <c r="H1265" s="51"/>
    </row>
    <row r="1266" spans="1:8" ht="30" x14ac:dyDescent="0.25">
      <c r="A1266" s="51" t="s">
        <v>5109</v>
      </c>
      <c r="B1266" s="51" t="s">
        <v>525</v>
      </c>
      <c r="C1266" s="51" t="s">
        <v>5110</v>
      </c>
      <c r="D1266" s="51">
        <v>3909</v>
      </c>
      <c r="E1266" s="51" t="s">
        <v>952</v>
      </c>
      <c r="F1266" s="51" t="s">
        <v>973</v>
      </c>
      <c r="G1266" s="51" t="s">
        <v>974</v>
      </c>
      <c r="H1266" s="51" t="s">
        <v>975</v>
      </c>
    </row>
    <row r="1267" spans="1:8" ht="30" x14ac:dyDescent="0.25">
      <c r="A1267" s="51" t="s">
        <v>5111</v>
      </c>
      <c r="B1267" s="51" t="s">
        <v>525</v>
      </c>
      <c r="C1267" s="51" t="s">
        <v>5112</v>
      </c>
      <c r="D1267" s="51">
        <v>2498</v>
      </c>
      <c r="E1267" s="51" t="s">
        <v>952</v>
      </c>
      <c r="F1267" s="51" t="s">
        <v>973</v>
      </c>
      <c r="G1267" s="51" t="s">
        <v>974</v>
      </c>
      <c r="H1267" s="51" t="s">
        <v>975</v>
      </c>
    </row>
    <row r="1268" spans="1:8" ht="30" x14ac:dyDescent="0.25">
      <c r="A1268" s="51" t="s">
        <v>5113</v>
      </c>
      <c r="B1268" s="51" t="s">
        <v>525</v>
      </c>
      <c r="C1268" s="51" t="s">
        <v>5114</v>
      </c>
      <c r="D1268" s="51">
        <v>2416</v>
      </c>
      <c r="E1268" s="51" t="s">
        <v>952</v>
      </c>
      <c r="F1268" s="51" t="s">
        <v>973</v>
      </c>
      <c r="G1268" s="51" t="s">
        <v>5115</v>
      </c>
      <c r="H1268" s="51" t="s">
        <v>975</v>
      </c>
    </row>
    <row r="1269" spans="1:8" ht="30" x14ac:dyDescent="0.25">
      <c r="A1269" s="51" t="s">
        <v>5116</v>
      </c>
      <c r="B1269" s="51" t="s">
        <v>525</v>
      </c>
      <c r="C1269" s="51" t="s">
        <v>5117</v>
      </c>
      <c r="D1269" s="51">
        <v>1799</v>
      </c>
      <c r="E1269" s="51" t="s">
        <v>952</v>
      </c>
      <c r="F1269" s="51" t="s">
        <v>973</v>
      </c>
      <c r="G1269" s="51" t="s">
        <v>974</v>
      </c>
      <c r="H1269" s="51" t="s">
        <v>975</v>
      </c>
    </row>
    <row r="1270" spans="1:8" ht="30" x14ac:dyDescent="0.25">
      <c r="A1270" s="51" t="s">
        <v>5118</v>
      </c>
      <c r="B1270" s="51" t="s">
        <v>525</v>
      </c>
      <c r="C1270" s="51" t="s">
        <v>5119</v>
      </c>
      <c r="D1270" s="51">
        <v>1875</v>
      </c>
      <c r="E1270" s="51" t="s">
        <v>952</v>
      </c>
      <c r="F1270" s="51" t="s">
        <v>973</v>
      </c>
      <c r="G1270" s="51" t="s">
        <v>1192</v>
      </c>
      <c r="H1270" s="51" t="s">
        <v>975</v>
      </c>
    </row>
    <row r="1271" spans="1:8" ht="30" x14ac:dyDescent="0.25">
      <c r="A1271" s="51" t="s">
        <v>5120</v>
      </c>
      <c r="B1271" s="51" t="s">
        <v>525</v>
      </c>
      <c r="C1271" s="51" t="s">
        <v>5121</v>
      </c>
      <c r="D1271" s="51">
        <v>953</v>
      </c>
      <c r="E1271" s="51" t="s">
        <v>914</v>
      </c>
      <c r="F1271" s="51" t="s">
        <v>929</v>
      </c>
      <c r="G1271" s="51" t="s">
        <v>5122</v>
      </c>
      <c r="H1271" s="51" t="s">
        <v>5123</v>
      </c>
    </row>
    <row r="1272" spans="1:8" x14ac:dyDescent="0.25">
      <c r="A1272" s="51" t="s">
        <v>5124</v>
      </c>
      <c r="B1272" s="51" t="s">
        <v>525</v>
      </c>
      <c r="C1272" s="51" t="s">
        <v>5125</v>
      </c>
      <c r="D1272" s="51">
        <v>4551</v>
      </c>
      <c r="E1272" s="51" t="s">
        <v>914</v>
      </c>
      <c r="F1272" s="51"/>
      <c r="G1272" s="51" t="s">
        <v>5126</v>
      </c>
      <c r="H1272" s="51"/>
    </row>
    <row r="1273" spans="1:8" ht="30" x14ac:dyDescent="0.25">
      <c r="A1273" s="51" t="s">
        <v>5127</v>
      </c>
      <c r="B1273" s="51" t="s">
        <v>525</v>
      </c>
      <c r="C1273" s="51" t="s">
        <v>5128</v>
      </c>
      <c r="D1273" s="51">
        <v>2388</v>
      </c>
      <c r="E1273" s="51" t="s">
        <v>952</v>
      </c>
      <c r="F1273" s="51" t="s">
        <v>973</v>
      </c>
      <c r="G1273" s="51" t="s">
        <v>1192</v>
      </c>
      <c r="H1273" s="51" t="s">
        <v>975</v>
      </c>
    </row>
    <row r="1274" spans="1:8" ht="30" x14ac:dyDescent="0.25">
      <c r="A1274" s="51" t="s">
        <v>5129</v>
      </c>
      <c r="B1274" s="51" t="s">
        <v>525</v>
      </c>
      <c r="C1274" s="51" t="s">
        <v>5130</v>
      </c>
      <c r="D1274" s="51">
        <v>2537</v>
      </c>
      <c r="E1274" s="51" t="s">
        <v>952</v>
      </c>
      <c r="F1274" s="51" t="s">
        <v>973</v>
      </c>
      <c r="G1274" s="51" t="s">
        <v>5115</v>
      </c>
      <c r="H1274" s="51" t="s">
        <v>975</v>
      </c>
    </row>
    <row r="1275" spans="1:8" x14ac:dyDescent="0.25">
      <c r="A1275" s="51" t="s">
        <v>5131</v>
      </c>
      <c r="B1275" s="51" t="s">
        <v>525</v>
      </c>
      <c r="C1275" s="51" t="s">
        <v>5132</v>
      </c>
      <c r="D1275" s="51">
        <v>1990</v>
      </c>
      <c r="E1275" s="51" t="s">
        <v>952</v>
      </c>
      <c r="F1275" s="51"/>
      <c r="G1275" s="51" t="s">
        <v>5115</v>
      </c>
      <c r="H1275" s="51" t="s">
        <v>3113</v>
      </c>
    </row>
    <row r="1276" spans="1:8" ht="30" x14ac:dyDescent="0.25">
      <c r="A1276" s="51" t="s">
        <v>5133</v>
      </c>
      <c r="B1276" s="51" t="s">
        <v>525</v>
      </c>
      <c r="C1276" s="51" t="s">
        <v>5134</v>
      </c>
      <c r="D1276" s="51">
        <v>2377</v>
      </c>
      <c r="E1276" s="51" t="s">
        <v>952</v>
      </c>
      <c r="F1276" s="51" t="s">
        <v>973</v>
      </c>
      <c r="G1276" s="51" t="s">
        <v>1192</v>
      </c>
      <c r="H1276" s="51" t="s">
        <v>975</v>
      </c>
    </row>
    <row r="1277" spans="1:8" x14ac:dyDescent="0.25">
      <c r="A1277" s="51" t="s">
        <v>5135</v>
      </c>
      <c r="B1277" s="51" t="s">
        <v>525</v>
      </c>
      <c r="C1277" s="51" t="s">
        <v>5136</v>
      </c>
      <c r="D1277" s="51">
        <v>4239</v>
      </c>
      <c r="E1277" s="51" t="s">
        <v>914</v>
      </c>
      <c r="F1277" s="51"/>
      <c r="G1277" s="51" t="s">
        <v>5137</v>
      </c>
      <c r="H1277" s="51"/>
    </row>
    <row r="1278" spans="1:8" ht="30" x14ac:dyDescent="0.25">
      <c r="A1278" s="51" t="s">
        <v>5138</v>
      </c>
      <c r="B1278" s="51" t="s">
        <v>525</v>
      </c>
      <c r="C1278" s="51" t="s">
        <v>5139</v>
      </c>
      <c r="D1278" s="51">
        <v>1082</v>
      </c>
      <c r="E1278" s="51" t="s">
        <v>914</v>
      </c>
      <c r="F1278" s="51" t="s">
        <v>1280</v>
      </c>
      <c r="G1278" s="51" t="s">
        <v>2594</v>
      </c>
      <c r="H1278" s="51" t="s">
        <v>2197</v>
      </c>
    </row>
    <row r="1279" spans="1:8" ht="45" x14ac:dyDescent="0.25">
      <c r="A1279" s="51" t="s">
        <v>5140</v>
      </c>
      <c r="B1279" s="51" t="s">
        <v>525</v>
      </c>
      <c r="C1279" s="51" t="s">
        <v>5141</v>
      </c>
      <c r="D1279" s="51">
        <v>4833</v>
      </c>
      <c r="E1279" s="51" t="s">
        <v>914</v>
      </c>
      <c r="F1279" s="51" t="s">
        <v>973</v>
      </c>
      <c r="G1279" s="51" t="s">
        <v>5142</v>
      </c>
      <c r="H1279" s="51" t="s">
        <v>5143</v>
      </c>
    </row>
    <row r="1280" spans="1:8" ht="45" x14ac:dyDescent="0.25">
      <c r="A1280" s="51" t="s">
        <v>5144</v>
      </c>
      <c r="B1280" s="51" t="s">
        <v>525</v>
      </c>
      <c r="C1280" s="51" t="s">
        <v>5145</v>
      </c>
      <c r="D1280" s="51">
        <v>1788</v>
      </c>
      <c r="E1280" s="51" t="s">
        <v>914</v>
      </c>
      <c r="F1280" s="51" t="s">
        <v>4957</v>
      </c>
      <c r="G1280" s="51" t="s">
        <v>5146</v>
      </c>
      <c r="H1280" s="51" t="s">
        <v>4959</v>
      </c>
    </row>
    <row r="1281" spans="1:8" x14ac:dyDescent="0.25">
      <c r="A1281" s="51" t="s">
        <v>5147</v>
      </c>
      <c r="B1281" s="51" t="s">
        <v>525</v>
      </c>
      <c r="C1281" s="51" t="s">
        <v>5148</v>
      </c>
      <c r="D1281" s="51">
        <v>1482</v>
      </c>
      <c r="E1281" s="51" t="s">
        <v>952</v>
      </c>
      <c r="F1281" s="51"/>
      <c r="G1281" s="51" t="s">
        <v>2504</v>
      </c>
      <c r="H1281" s="51"/>
    </row>
    <row r="1282" spans="1:8" ht="30" x14ac:dyDescent="0.25">
      <c r="A1282" s="51" t="s">
        <v>5149</v>
      </c>
      <c r="B1282" s="51" t="s">
        <v>525</v>
      </c>
      <c r="C1282" s="51" t="s">
        <v>5150</v>
      </c>
      <c r="D1282" s="51">
        <v>1068</v>
      </c>
      <c r="E1282" s="51" t="s">
        <v>914</v>
      </c>
      <c r="F1282" s="51" t="s">
        <v>973</v>
      </c>
      <c r="G1282" s="51" t="s">
        <v>4412</v>
      </c>
      <c r="H1282" s="51" t="s">
        <v>3976</v>
      </c>
    </row>
    <row r="1283" spans="1:8" x14ac:dyDescent="0.25">
      <c r="A1283" s="51" t="s">
        <v>5151</v>
      </c>
      <c r="B1283" s="51" t="s">
        <v>525</v>
      </c>
      <c r="C1283" s="51" t="s">
        <v>5152</v>
      </c>
      <c r="D1283" s="51">
        <v>1044</v>
      </c>
      <c r="E1283" s="51" t="s">
        <v>914</v>
      </c>
      <c r="F1283" s="51"/>
      <c r="G1283" s="51" t="s">
        <v>5153</v>
      </c>
      <c r="H1283" s="51" t="s">
        <v>3498</v>
      </c>
    </row>
    <row r="1284" spans="1:8" x14ac:dyDescent="0.25">
      <c r="A1284" s="51" t="s">
        <v>5154</v>
      </c>
      <c r="B1284" s="51" t="s">
        <v>525</v>
      </c>
      <c r="C1284" s="51" t="s">
        <v>5155</v>
      </c>
      <c r="D1284" s="51">
        <v>3379</v>
      </c>
      <c r="E1284" s="51" t="s">
        <v>914</v>
      </c>
      <c r="F1284" s="51"/>
      <c r="G1284" s="51" t="s">
        <v>5156</v>
      </c>
      <c r="H1284" s="51"/>
    </row>
    <row r="1285" spans="1:8" ht="90" x14ac:dyDescent="0.25">
      <c r="A1285" s="51" t="s">
        <v>5157</v>
      </c>
      <c r="B1285" s="51" t="s">
        <v>525</v>
      </c>
      <c r="C1285" s="51" t="s">
        <v>5158</v>
      </c>
      <c r="D1285" s="51">
        <v>6120</v>
      </c>
      <c r="E1285" s="51" t="s">
        <v>914</v>
      </c>
      <c r="F1285" s="51" t="s">
        <v>1553</v>
      </c>
      <c r="G1285" s="51" t="s">
        <v>5159</v>
      </c>
      <c r="H1285" s="51" t="s">
        <v>2259</v>
      </c>
    </row>
    <row r="1286" spans="1:8" ht="45" x14ac:dyDescent="0.25">
      <c r="A1286" s="51" t="s">
        <v>5160</v>
      </c>
      <c r="B1286" s="51" t="s">
        <v>525</v>
      </c>
      <c r="C1286" s="51" t="s">
        <v>5161</v>
      </c>
      <c r="D1286" s="51">
        <v>1335</v>
      </c>
      <c r="E1286" s="51" t="s">
        <v>914</v>
      </c>
      <c r="F1286" s="51" t="s">
        <v>5162</v>
      </c>
      <c r="G1286" s="51" t="s">
        <v>5163</v>
      </c>
      <c r="H1286" s="51" t="s">
        <v>5164</v>
      </c>
    </row>
    <row r="1287" spans="1:8" ht="45" x14ac:dyDescent="0.25">
      <c r="A1287" s="51" t="s">
        <v>5165</v>
      </c>
      <c r="B1287" s="51" t="s">
        <v>525</v>
      </c>
      <c r="C1287" s="51" t="s">
        <v>5166</v>
      </c>
      <c r="D1287" s="51">
        <v>1830</v>
      </c>
      <c r="E1287" s="51" t="s">
        <v>914</v>
      </c>
      <c r="F1287" s="51" t="s">
        <v>1120</v>
      </c>
      <c r="G1287" s="51" t="s">
        <v>1121</v>
      </c>
      <c r="H1287" s="51" t="s">
        <v>5167</v>
      </c>
    </row>
    <row r="1288" spans="1:8" ht="30" x14ac:dyDescent="0.25">
      <c r="A1288" s="51" t="s">
        <v>5168</v>
      </c>
      <c r="B1288" s="51" t="s">
        <v>525</v>
      </c>
      <c r="C1288" s="51" t="s">
        <v>5169</v>
      </c>
      <c r="D1288" s="51">
        <v>3133</v>
      </c>
      <c r="E1288" s="51" t="s">
        <v>952</v>
      </c>
      <c r="F1288" s="51" t="s">
        <v>973</v>
      </c>
      <c r="G1288" s="51" t="s">
        <v>974</v>
      </c>
      <c r="H1288" s="51" t="s">
        <v>975</v>
      </c>
    </row>
    <row r="1289" spans="1:8" ht="60" x14ac:dyDescent="0.25">
      <c r="A1289" s="51" t="s">
        <v>5170</v>
      </c>
      <c r="B1289" s="51" t="s">
        <v>525</v>
      </c>
      <c r="C1289" s="51" t="s">
        <v>5171</v>
      </c>
      <c r="D1289" s="51">
        <v>3014</v>
      </c>
      <c r="E1289" s="51" t="s">
        <v>914</v>
      </c>
      <c r="F1289" s="51" t="s">
        <v>5172</v>
      </c>
      <c r="G1289" s="51" t="s">
        <v>5173</v>
      </c>
      <c r="H1289" s="51" t="s">
        <v>5174</v>
      </c>
    </row>
    <row r="1290" spans="1:8" x14ac:dyDescent="0.25">
      <c r="A1290" s="51" t="s">
        <v>5175</v>
      </c>
      <c r="B1290" s="51" t="s">
        <v>525</v>
      </c>
      <c r="C1290" s="51" t="s">
        <v>5176</v>
      </c>
      <c r="D1290" s="51">
        <v>4366</v>
      </c>
      <c r="E1290" s="51" t="s">
        <v>914</v>
      </c>
      <c r="F1290" s="51" t="s">
        <v>973</v>
      </c>
      <c r="G1290" s="51" t="s">
        <v>5177</v>
      </c>
      <c r="H1290" s="51" t="s">
        <v>5178</v>
      </c>
    </row>
    <row r="1291" spans="1:8" x14ac:dyDescent="0.25">
      <c r="A1291" s="51" t="s">
        <v>5179</v>
      </c>
      <c r="B1291" s="51" t="s">
        <v>525</v>
      </c>
      <c r="C1291" s="51" t="s">
        <v>5180</v>
      </c>
      <c r="D1291" s="51">
        <v>1611</v>
      </c>
      <c r="E1291" s="51" t="s">
        <v>914</v>
      </c>
      <c r="F1291" s="51"/>
      <c r="G1291" s="51" t="s">
        <v>5181</v>
      </c>
      <c r="H1291" s="51" t="s">
        <v>5182</v>
      </c>
    </row>
    <row r="1292" spans="1:8" ht="75" x14ac:dyDescent="0.25">
      <c r="A1292" s="51" t="s">
        <v>5183</v>
      </c>
      <c r="B1292" s="51" t="s">
        <v>525</v>
      </c>
      <c r="C1292" s="51" t="s">
        <v>5184</v>
      </c>
      <c r="D1292" s="51">
        <v>5622</v>
      </c>
      <c r="E1292" s="51" t="s">
        <v>914</v>
      </c>
      <c r="F1292" s="51" t="s">
        <v>5185</v>
      </c>
      <c r="G1292" s="51" t="s">
        <v>5186</v>
      </c>
      <c r="H1292" s="51" t="s">
        <v>5187</v>
      </c>
    </row>
    <row r="1293" spans="1:8" ht="165" x14ac:dyDescent="0.25">
      <c r="A1293" s="51" t="s">
        <v>5188</v>
      </c>
      <c r="B1293" s="51" t="s">
        <v>525</v>
      </c>
      <c r="C1293" s="51" t="s">
        <v>5189</v>
      </c>
      <c r="D1293" s="51">
        <v>4166</v>
      </c>
      <c r="E1293" s="51" t="s">
        <v>914</v>
      </c>
      <c r="F1293" s="51" t="s">
        <v>5190</v>
      </c>
      <c r="G1293" s="51" t="s">
        <v>5191</v>
      </c>
      <c r="H1293" s="51" t="s">
        <v>5192</v>
      </c>
    </row>
    <row r="1294" spans="1:8" ht="45" x14ac:dyDescent="0.25">
      <c r="A1294" s="51" t="s">
        <v>5193</v>
      </c>
      <c r="B1294" s="51" t="s">
        <v>525</v>
      </c>
      <c r="C1294" s="51" t="s">
        <v>5194</v>
      </c>
      <c r="D1294" s="51">
        <v>1777</v>
      </c>
      <c r="E1294" s="51" t="s">
        <v>914</v>
      </c>
      <c r="F1294" s="51" t="s">
        <v>1321</v>
      </c>
      <c r="G1294" s="51" t="s">
        <v>2248</v>
      </c>
      <c r="H1294" s="51" t="s">
        <v>1323</v>
      </c>
    </row>
    <row r="1295" spans="1:8" ht="30" x14ac:dyDescent="0.25">
      <c r="A1295" s="51" t="s">
        <v>5195</v>
      </c>
      <c r="B1295" s="51" t="s">
        <v>525</v>
      </c>
      <c r="C1295" s="51" t="s">
        <v>5196</v>
      </c>
      <c r="D1295" s="51">
        <v>4013</v>
      </c>
      <c r="E1295" s="51" t="s">
        <v>914</v>
      </c>
      <c r="F1295" s="51" t="s">
        <v>1280</v>
      </c>
      <c r="G1295" s="51" t="s">
        <v>5197</v>
      </c>
      <c r="H1295" s="51" t="s">
        <v>5198</v>
      </c>
    </row>
    <row r="1296" spans="1:8" ht="30" x14ac:dyDescent="0.25">
      <c r="A1296" s="51" t="s">
        <v>5199</v>
      </c>
      <c r="B1296" s="51" t="s">
        <v>525</v>
      </c>
      <c r="C1296" s="51" t="s">
        <v>5200</v>
      </c>
      <c r="D1296" s="51">
        <v>1344</v>
      </c>
      <c r="E1296" s="51" t="s">
        <v>914</v>
      </c>
      <c r="F1296" s="51" t="s">
        <v>1654</v>
      </c>
      <c r="G1296" s="51" t="s">
        <v>5201</v>
      </c>
      <c r="H1296" s="51" t="s">
        <v>3202</v>
      </c>
    </row>
    <row r="1297" spans="1:8" ht="30" x14ac:dyDescent="0.25">
      <c r="A1297" s="51" t="s">
        <v>5202</v>
      </c>
      <c r="B1297" s="51" t="s">
        <v>525</v>
      </c>
      <c r="C1297" s="51" t="s">
        <v>5203</v>
      </c>
      <c r="D1297" s="51">
        <v>7505</v>
      </c>
      <c r="E1297" s="51" t="s">
        <v>914</v>
      </c>
      <c r="F1297" s="51" t="s">
        <v>991</v>
      </c>
      <c r="G1297" s="51" t="s">
        <v>1852</v>
      </c>
      <c r="H1297" s="51" t="s">
        <v>1723</v>
      </c>
    </row>
    <row r="1298" spans="1:8" x14ac:dyDescent="0.25">
      <c r="A1298" s="51" t="s">
        <v>5204</v>
      </c>
      <c r="B1298" s="51" t="s">
        <v>525</v>
      </c>
      <c r="C1298" s="51" t="s">
        <v>5205</v>
      </c>
      <c r="D1298" s="51">
        <v>1723</v>
      </c>
      <c r="E1298" s="51" t="s">
        <v>914</v>
      </c>
      <c r="F1298" s="51"/>
      <c r="G1298" s="51" t="s">
        <v>5206</v>
      </c>
      <c r="H1298" s="51" t="s">
        <v>5049</v>
      </c>
    </row>
    <row r="1299" spans="1:8" ht="165" x14ac:dyDescent="0.25">
      <c r="A1299" s="51" t="s">
        <v>5207</v>
      </c>
      <c r="B1299" s="51" t="s">
        <v>525</v>
      </c>
      <c r="C1299" s="51" t="s">
        <v>5208</v>
      </c>
      <c r="D1299" s="51">
        <v>7814</v>
      </c>
      <c r="E1299" s="51" t="s">
        <v>914</v>
      </c>
      <c r="F1299" s="51" t="s">
        <v>4990</v>
      </c>
      <c r="G1299" s="51" t="s">
        <v>5209</v>
      </c>
      <c r="H1299" s="51" t="s">
        <v>5210</v>
      </c>
    </row>
    <row r="1300" spans="1:8" ht="75" x14ac:dyDescent="0.25">
      <c r="A1300" s="51" t="s">
        <v>5211</v>
      </c>
      <c r="B1300" s="51" t="s">
        <v>525</v>
      </c>
      <c r="C1300" s="51" t="s">
        <v>5212</v>
      </c>
      <c r="D1300" s="51">
        <v>1979</v>
      </c>
      <c r="E1300" s="51" t="s">
        <v>914</v>
      </c>
      <c r="F1300" s="51" t="s">
        <v>3108</v>
      </c>
      <c r="G1300" s="51" t="s">
        <v>3109</v>
      </c>
      <c r="H1300" s="51" t="s">
        <v>3110</v>
      </c>
    </row>
    <row r="1301" spans="1:8" ht="75" x14ac:dyDescent="0.25">
      <c r="A1301" s="51" t="s">
        <v>5213</v>
      </c>
      <c r="B1301" s="51" t="s">
        <v>525</v>
      </c>
      <c r="C1301" s="51" t="s">
        <v>5214</v>
      </c>
      <c r="D1301" s="51">
        <v>2122</v>
      </c>
      <c r="E1301" s="51" t="s">
        <v>914</v>
      </c>
      <c r="F1301" s="51" t="s">
        <v>3108</v>
      </c>
      <c r="G1301" s="51" t="s">
        <v>3109</v>
      </c>
      <c r="H1301" s="51" t="s">
        <v>3110</v>
      </c>
    </row>
    <row r="1302" spans="1:8" ht="45" x14ac:dyDescent="0.25">
      <c r="A1302" s="51" t="s">
        <v>5215</v>
      </c>
      <c r="B1302" s="51" t="s">
        <v>525</v>
      </c>
      <c r="C1302" s="51" t="s">
        <v>5216</v>
      </c>
      <c r="D1302" s="51">
        <v>2807</v>
      </c>
      <c r="E1302" s="51" t="s">
        <v>914</v>
      </c>
      <c r="F1302" s="51" t="s">
        <v>5217</v>
      </c>
      <c r="G1302" s="51" t="s">
        <v>5218</v>
      </c>
      <c r="H1302" s="51" t="s">
        <v>5219</v>
      </c>
    </row>
    <row r="1303" spans="1:8" ht="30" x14ac:dyDescent="0.25">
      <c r="A1303" s="51" t="s">
        <v>5220</v>
      </c>
      <c r="B1303" s="51" t="s">
        <v>525</v>
      </c>
      <c r="C1303" s="51" t="s">
        <v>5221</v>
      </c>
      <c r="D1303" s="51">
        <v>1707</v>
      </c>
      <c r="E1303" s="51" t="s">
        <v>952</v>
      </c>
      <c r="F1303" s="51" t="s">
        <v>973</v>
      </c>
      <c r="G1303" s="51" t="s">
        <v>974</v>
      </c>
      <c r="H1303" s="51" t="s">
        <v>975</v>
      </c>
    </row>
    <row r="1304" spans="1:8" ht="60" x14ac:dyDescent="0.25">
      <c r="A1304" s="51" t="s">
        <v>5222</v>
      </c>
      <c r="B1304" s="51" t="s">
        <v>525</v>
      </c>
      <c r="C1304" s="51" t="s">
        <v>5223</v>
      </c>
      <c r="D1304" s="51">
        <v>4209</v>
      </c>
      <c r="E1304" s="51" t="s">
        <v>914</v>
      </c>
      <c r="F1304" s="51" t="s">
        <v>973</v>
      </c>
      <c r="G1304" s="51" t="s">
        <v>2794</v>
      </c>
      <c r="H1304" s="51" t="s">
        <v>2795</v>
      </c>
    </row>
    <row r="1305" spans="1:8" ht="60" x14ac:dyDescent="0.25">
      <c r="A1305" s="51" t="s">
        <v>5224</v>
      </c>
      <c r="B1305" s="51" t="s">
        <v>525</v>
      </c>
      <c r="C1305" s="51" t="s">
        <v>5225</v>
      </c>
      <c r="D1305" s="51">
        <v>20134</v>
      </c>
      <c r="E1305" s="51" t="s">
        <v>914</v>
      </c>
      <c r="F1305" s="51" t="s">
        <v>973</v>
      </c>
      <c r="G1305" s="51" t="s">
        <v>2794</v>
      </c>
      <c r="H1305" s="51" t="s">
        <v>2795</v>
      </c>
    </row>
    <row r="1306" spans="1:8" ht="45" x14ac:dyDescent="0.25">
      <c r="A1306" s="51" t="s">
        <v>5226</v>
      </c>
      <c r="B1306" s="51" t="s">
        <v>525</v>
      </c>
      <c r="C1306" s="51" t="s">
        <v>5227</v>
      </c>
      <c r="D1306" s="51">
        <v>2698</v>
      </c>
      <c r="E1306" s="51" t="s">
        <v>914</v>
      </c>
      <c r="F1306" s="51" t="s">
        <v>973</v>
      </c>
      <c r="G1306" s="51" t="s">
        <v>2794</v>
      </c>
      <c r="H1306" s="51" t="s">
        <v>5228</v>
      </c>
    </row>
    <row r="1307" spans="1:8" ht="30" x14ac:dyDescent="0.25">
      <c r="A1307" s="51" t="s">
        <v>5229</v>
      </c>
      <c r="B1307" s="51" t="s">
        <v>525</v>
      </c>
      <c r="C1307" s="51" t="s">
        <v>5230</v>
      </c>
      <c r="D1307" s="51">
        <v>20744</v>
      </c>
      <c r="E1307" s="51" t="s">
        <v>914</v>
      </c>
      <c r="F1307" s="51" t="s">
        <v>973</v>
      </c>
      <c r="G1307" s="51" t="s">
        <v>2794</v>
      </c>
      <c r="H1307" s="51" t="s">
        <v>3314</v>
      </c>
    </row>
    <row r="1308" spans="1:8" ht="45" x14ac:dyDescent="0.25">
      <c r="A1308" s="51" t="s">
        <v>5231</v>
      </c>
      <c r="B1308" s="51" t="s">
        <v>525</v>
      </c>
      <c r="C1308" s="51" t="s">
        <v>5232</v>
      </c>
      <c r="D1308" s="51">
        <v>6921</v>
      </c>
      <c r="E1308" s="51" t="s">
        <v>914</v>
      </c>
      <c r="F1308" s="51" t="s">
        <v>1654</v>
      </c>
      <c r="G1308" s="51" t="s">
        <v>4788</v>
      </c>
      <c r="H1308" s="51" t="s">
        <v>1656</v>
      </c>
    </row>
    <row r="1309" spans="1:8" ht="45" x14ac:dyDescent="0.25">
      <c r="A1309" s="51" t="s">
        <v>5233</v>
      </c>
      <c r="B1309" s="51" t="s">
        <v>525</v>
      </c>
      <c r="C1309" s="51" t="s">
        <v>5234</v>
      </c>
      <c r="D1309" s="51">
        <v>8024</v>
      </c>
      <c r="E1309" s="51" t="s">
        <v>914</v>
      </c>
      <c r="F1309" s="51" t="s">
        <v>973</v>
      </c>
      <c r="G1309" s="51" t="s">
        <v>2794</v>
      </c>
      <c r="H1309" s="51" t="s">
        <v>5228</v>
      </c>
    </row>
    <row r="1310" spans="1:8" ht="45" x14ac:dyDescent="0.25">
      <c r="A1310" s="51" t="s">
        <v>5235</v>
      </c>
      <c r="B1310" s="51" t="s">
        <v>525</v>
      </c>
      <c r="C1310" s="51" t="s">
        <v>5236</v>
      </c>
      <c r="D1310" s="51">
        <v>3273</v>
      </c>
      <c r="E1310" s="51" t="s">
        <v>914</v>
      </c>
      <c r="F1310" s="51" t="s">
        <v>1321</v>
      </c>
      <c r="G1310" s="51" t="s">
        <v>3979</v>
      </c>
      <c r="H1310" s="51" t="s">
        <v>1323</v>
      </c>
    </row>
    <row r="1311" spans="1:8" x14ac:dyDescent="0.25">
      <c r="A1311" s="51" t="s">
        <v>5237</v>
      </c>
      <c r="B1311" s="51" t="s">
        <v>525</v>
      </c>
      <c r="C1311" s="51" t="s">
        <v>5238</v>
      </c>
      <c r="D1311" s="51">
        <v>1578</v>
      </c>
      <c r="E1311" s="51" t="s">
        <v>952</v>
      </c>
      <c r="F1311" s="51"/>
      <c r="G1311" s="51" t="s">
        <v>2504</v>
      </c>
      <c r="H1311" s="51"/>
    </row>
    <row r="1312" spans="1:8" ht="30" x14ac:dyDescent="0.25">
      <c r="A1312" s="51" t="s">
        <v>5239</v>
      </c>
      <c r="B1312" s="51" t="s">
        <v>525</v>
      </c>
      <c r="C1312" s="51" t="s">
        <v>5240</v>
      </c>
      <c r="D1312" s="51">
        <v>1609</v>
      </c>
      <c r="E1312" s="51" t="s">
        <v>914</v>
      </c>
      <c r="F1312" s="51"/>
      <c r="G1312" s="51" t="s">
        <v>5241</v>
      </c>
      <c r="H1312" s="51"/>
    </row>
    <row r="1313" spans="1:8" ht="45" x14ac:dyDescent="0.25">
      <c r="A1313" s="51" t="s">
        <v>5242</v>
      </c>
      <c r="B1313" s="51" t="s">
        <v>525</v>
      </c>
      <c r="C1313" s="51" t="s">
        <v>5243</v>
      </c>
      <c r="D1313" s="51">
        <v>746</v>
      </c>
      <c r="E1313" s="51" t="s">
        <v>914</v>
      </c>
      <c r="F1313" s="51" t="s">
        <v>5244</v>
      </c>
      <c r="G1313" s="51" t="s">
        <v>5245</v>
      </c>
      <c r="H1313" s="51" t="s">
        <v>5246</v>
      </c>
    </row>
    <row r="1314" spans="1:8" ht="30" x14ac:dyDescent="0.25">
      <c r="A1314" s="51" t="s">
        <v>5247</v>
      </c>
      <c r="B1314" s="51" t="s">
        <v>525</v>
      </c>
      <c r="C1314" s="51" t="s">
        <v>5248</v>
      </c>
      <c r="D1314" s="51">
        <v>1448</v>
      </c>
      <c r="E1314" s="51" t="s">
        <v>914</v>
      </c>
      <c r="F1314" s="51" t="s">
        <v>973</v>
      </c>
      <c r="G1314" s="51" t="s">
        <v>3975</v>
      </c>
      <c r="H1314" s="51" t="s">
        <v>3976</v>
      </c>
    </row>
    <row r="1315" spans="1:8" x14ac:dyDescent="0.25">
      <c r="A1315" s="51" t="s">
        <v>5249</v>
      </c>
      <c r="B1315" s="51" t="s">
        <v>525</v>
      </c>
      <c r="C1315" s="51" t="s">
        <v>5250</v>
      </c>
      <c r="D1315" s="51">
        <v>1692</v>
      </c>
      <c r="E1315" s="51" t="s">
        <v>952</v>
      </c>
      <c r="F1315" s="51" t="s">
        <v>973</v>
      </c>
      <c r="G1315" s="51" t="s">
        <v>974</v>
      </c>
      <c r="H1315" s="51" t="s">
        <v>1161</v>
      </c>
    </row>
    <row r="1316" spans="1:8" x14ac:dyDescent="0.25">
      <c r="A1316" s="51" t="s">
        <v>5251</v>
      </c>
      <c r="B1316" s="51" t="s">
        <v>525</v>
      </c>
      <c r="C1316" s="51" t="s">
        <v>5252</v>
      </c>
      <c r="D1316" s="51">
        <v>3952</v>
      </c>
      <c r="E1316" s="51" t="s">
        <v>914</v>
      </c>
      <c r="F1316" s="51"/>
      <c r="G1316" s="51" t="s">
        <v>5253</v>
      </c>
      <c r="H1316" s="51"/>
    </row>
    <row r="1317" spans="1:8" ht="45" x14ac:dyDescent="0.25">
      <c r="A1317" s="51" t="s">
        <v>5254</v>
      </c>
      <c r="B1317" s="51" t="s">
        <v>525</v>
      </c>
      <c r="C1317" s="51" t="s">
        <v>5255</v>
      </c>
      <c r="D1317" s="51">
        <v>3857</v>
      </c>
      <c r="E1317" s="51" t="s">
        <v>914</v>
      </c>
      <c r="F1317" s="51" t="s">
        <v>1917</v>
      </c>
      <c r="G1317" s="51" t="s">
        <v>5256</v>
      </c>
      <c r="H1317" s="51" t="s">
        <v>5257</v>
      </c>
    </row>
    <row r="1318" spans="1:8" ht="60" x14ac:dyDescent="0.25">
      <c r="A1318" s="51" t="s">
        <v>5258</v>
      </c>
      <c r="B1318" s="51" t="s">
        <v>525</v>
      </c>
      <c r="C1318" s="51" t="s">
        <v>5259</v>
      </c>
      <c r="D1318" s="51">
        <v>9266</v>
      </c>
      <c r="E1318" s="51" t="s">
        <v>914</v>
      </c>
      <c r="F1318" s="51" t="s">
        <v>1321</v>
      </c>
      <c r="G1318" s="51" t="s">
        <v>1827</v>
      </c>
      <c r="H1318" s="51" t="s">
        <v>5260</v>
      </c>
    </row>
    <row r="1319" spans="1:8" ht="30" x14ac:dyDescent="0.25">
      <c r="A1319" s="51" t="s">
        <v>5261</v>
      </c>
      <c r="B1319" s="51" t="s">
        <v>525</v>
      </c>
      <c r="C1319" s="51" t="s">
        <v>5262</v>
      </c>
      <c r="D1319" s="51">
        <v>1562</v>
      </c>
      <c r="E1319" s="51" t="s">
        <v>914</v>
      </c>
      <c r="F1319" s="51" t="s">
        <v>2661</v>
      </c>
      <c r="G1319" s="51" t="s">
        <v>5263</v>
      </c>
      <c r="H1319" s="51" t="s">
        <v>2663</v>
      </c>
    </row>
    <row r="1320" spans="1:8" ht="30" x14ac:dyDescent="0.25">
      <c r="A1320" s="51" t="s">
        <v>5264</v>
      </c>
      <c r="B1320" s="51" t="s">
        <v>525</v>
      </c>
      <c r="C1320" s="51" t="s">
        <v>5265</v>
      </c>
      <c r="D1320" s="51">
        <v>1477</v>
      </c>
      <c r="E1320" s="51" t="s">
        <v>914</v>
      </c>
      <c r="F1320" s="51" t="s">
        <v>2661</v>
      </c>
      <c r="G1320" s="51" t="s">
        <v>5263</v>
      </c>
      <c r="H1320" s="51" t="s">
        <v>2663</v>
      </c>
    </row>
    <row r="1321" spans="1:8" ht="30" x14ac:dyDescent="0.25">
      <c r="A1321" s="51" t="s">
        <v>5266</v>
      </c>
      <c r="B1321" s="51" t="s">
        <v>525</v>
      </c>
      <c r="C1321" s="51" t="s">
        <v>5267</v>
      </c>
      <c r="D1321" s="51">
        <v>7034</v>
      </c>
      <c r="E1321" s="51" t="s">
        <v>914</v>
      </c>
      <c r="F1321" s="51" t="s">
        <v>5268</v>
      </c>
      <c r="G1321" s="51" t="s">
        <v>5269</v>
      </c>
      <c r="H1321" s="51" t="s">
        <v>5270</v>
      </c>
    </row>
    <row r="1322" spans="1:8" ht="90" x14ac:dyDescent="0.25">
      <c r="A1322" s="51" t="s">
        <v>5271</v>
      </c>
      <c r="B1322" s="51" t="s">
        <v>525</v>
      </c>
      <c r="C1322" s="51" t="s">
        <v>5272</v>
      </c>
      <c r="D1322" s="51">
        <v>3522</v>
      </c>
      <c r="E1322" s="51" t="s">
        <v>914</v>
      </c>
      <c r="F1322" s="51" t="s">
        <v>5273</v>
      </c>
      <c r="G1322" s="51" t="s">
        <v>1867</v>
      </c>
      <c r="H1322" s="51" t="s">
        <v>5274</v>
      </c>
    </row>
    <row r="1323" spans="1:8" ht="30" x14ac:dyDescent="0.25">
      <c r="A1323" s="51" t="s">
        <v>5275</v>
      </c>
      <c r="B1323" s="51" t="s">
        <v>525</v>
      </c>
      <c r="C1323" s="51" t="s">
        <v>5276</v>
      </c>
      <c r="D1323" s="51">
        <v>6482</v>
      </c>
      <c r="E1323" s="51" t="s">
        <v>914</v>
      </c>
      <c r="F1323" s="51" t="s">
        <v>1087</v>
      </c>
      <c r="G1323" s="51" t="s">
        <v>5277</v>
      </c>
      <c r="H1323" s="51" t="s">
        <v>3990</v>
      </c>
    </row>
    <row r="1324" spans="1:8" ht="30" x14ac:dyDescent="0.25">
      <c r="A1324" s="51" t="s">
        <v>5278</v>
      </c>
      <c r="B1324" s="51" t="s">
        <v>525</v>
      </c>
      <c r="C1324" s="51" t="s">
        <v>5279</v>
      </c>
      <c r="D1324" s="51">
        <v>2613</v>
      </c>
      <c r="E1324" s="51" t="s">
        <v>952</v>
      </c>
      <c r="F1324" s="51" t="s">
        <v>973</v>
      </c>
      <c r="G1324" s="51" t="s">
        <v>1192</v>
      </c>
      <c r="H1324" s="51" t="s">
        <v>1193</v>
      </c>
    </row>
    <row r="1325" spans="1:8" ht="45" x14ac:dyDescent="0.25">
      <c r="A1325" s="51" t="s">
        <v>5280</v>
      </c>
      <c r="B1325" s="51" t="s">
        <v>525</v>
      </c>
      <c r="C1325" s="51" t="s">
        <v>5281</v>
      </c>
      <c r="D1325" s="51">
        <v>3327</v>
      </c>
      <c r="E1325" s="51" t="s">
        <v>914</v>
      </c>
      <c r="F1325" s="51" t="s">
        <v>1654</v>
      </c>
      <c r="G1325" s="51" t="s">
        <v>2729</v>
      </c>
      <c r="H1325" s="51" t="s">
        <v>1656</v>
      </c>
    </row>
    <row r="1326" spans="1:8" ht="30" x14ac:dyDescent="0.25">
      <c r="A1326" s="51" t="s">
        <v>5282</v>
      </c>
      <c r="B1326" s="51" t="s">
        <v>525</v>
      </c>
      <c r="C1326" s="51" t="s">
        <v>5283</v>
      </c>
      <c r="D1326" s="51">
        <v>378</v>
      </c>
      <c r="E1326" s="51" t="s">
        <v>1062</v>
      </c>
      <c r="F1326" s="51" t="s">
        <v>1649</v>
      </c>
      <c r="G1326" s="51" t="s">
        <v>5284</v>
      </c>
      <c r="H1326" s="51" t="s">
        <v>1651</v>
      </c>
    </row>
    <row r="1327" spans="1:8" ht="45" x14ac:dyDescent="0.25">
      <c r="A1327" s="51" t="s">
        <v>5285</v>
      </c>
      <c r="B1327" s="51" t="s">
        <v>525</v>
      </c>
      <c r="C1327" s="51" t="s">
        <v>5286</v>
      </c>
      <c r="D1327" s="51">
        <v>6906</v>
      </c>
      <c r="E1327" s="51" t="s">
        <v>914</v>
      </c>
      <c r="F1327" s="51" t="s">
        <v>1654</v>
      </c>
      <c r="G1327" s="51" t="s">
        <v>2683</v>
      </c>
      <c r="H1327" s="51" t="s">
        <v>1656</v>
      </c>
    </row>
    <row r="1328" spans="1:8" ht="60" x14ac:dyDescent="0.25">
      <c r="A1328" s="51" t="s">
        <v>5287</v>
      </c>
      <c r="B1328" s="51" t="s">
        <v>525</v>
      </c>
      <c r="C1328" s="51" t="s">
        <v>5288</v>
      </c>
      <c r="D1328" s="51">
        <v>1246</v>
      </c>
      <c r="E1328" s="51" t="s">
        <v>914</v>
      </c>
      <c r="F1328" s="51" t="s">
        <v>2552</v>
      </c>
      <c r="G1328" s="51" t="s">
        <v>2553</v>
      </c>
      <c r="H1328" s="51" t="s">
        <v>2554</v>
      </c>
    </row>
    <row r="1329" spans="1:8" ht="45" x14ac:dyDescent="0.25">
      <c r="A1329" s="51" t="s">
        <v>5289</v>
      </c>
      <c r="B1329" s="51" t="s">
        <v>525</v>
      </c>
      <c r="C1329" s="51" t="s">
        <v>5290</v>
      </c>
      <c r="D1329" s="51">
        <v>806</v>
      </c>
      <c r="E1329" s="51" t="s">
        <v>914</v>
      </c>
      <c r="F1329" s="51" t="s">
        <v>5291</v>
      </c>
      <c r="G1329" s="51" t="s">
        <v>5292</v>
      </c>
      <c r="H1329" s="51" t="s">
        <v>5293</v>
      </c>
    </row>
    <row r="1330" spans="1:8" ht="45" x14ac:dyDescent="0.25">
      <c r="A1330" s="51" t="s">
        <v>5294</v>
      </c>
      <c r="B1330" s="51" t="s">
        <v>525</v>
      </c>
      <c r="C1330" s="51" t="s">
        <v>5295</v>
      </c>
      <c r="D1330" s="51">
        <v>9522</v>
      </c>
      <c r="E1330" s="51" t="s">
        <v>914</v>
      </c>
      <c r="F1330" s="51" t="s">
        <v>1654</v>
      </c>
      <c r="G1330" s="51" t="s">
        <v>2683</v>
      </c>
      <c r="H1330" s="51" t="s">
        <v>1656</v>
      </c>
    </row>
    <row r="1331" spans="1:8" ht="45" x14ac:dyDescent="0.25">
      <c r="A1331" s="51" t="s">
        <v>5296</v>
      </c>
      <c r="B1331" s="51" t="s">
        <v>525</v>
      </c>
      <c r="C1331" s="51" t="s">
        <v>5297</v>
      </c>
      <c r="D1331" s="51">
        <v>3535</v>
      </c>
      <c r="E1331" s="51" t="s">
        <v>914</v>
      </c>
      <c r="F1331" s="51" t="s">
        <v>1654</v>
      </c>
      <c r="G1331" s="51" t="s">
        <v>2683</v>
      </c>
      <c r="H1331" s="51" t="s">
        <v>1656</v>
      </c>
    </row>
    <row r="1332" spans="1:8" x14ac:dyDescent="0.25">
      <c r="A1332" s="51" t="s">
        <v>5298</v>
      </c>
      <c r="B1332" s="51" t="s">
        <v>525</v>
      </c>
      <c r="C1332" s="51" t="s">
        <v>5299</v>
      </c>
      <c r="D1332" s="51">
        <v>1332</v>
      </c>
      <c r="E1332" s="51" t="s">
        <v>914</v>
      </c>
      <c r="F1332" s="51"/>
      <c r="G1332" s="51" t="s">
        <v>5300</v>
      </c>
      <c r="H1332" s="51" t="s">
        <v>1186</v>
      </c>
    </row>
    <row r="1333" spans="1:8" ht="30" x14ac:dyDescent="0.25">
      <c r="A1333" s="51" t="s">
        <v>5301</v>
      </c>
      <c r="B1333" s="51" t="s">
        <v>525</v>
      </c>
      <c r="C1333" s="51" t="s">
        <v>5302</v>
      </c>
      <c r="D1333" s="51">
        <v>1755</v>
      </c>
      <c r="E1333" s="51" t="s">
        <v>914</v>
      </c>
      <c r="F1333" s="51"/>
      <c r="G1333" s="51" t="s">
        <v>5303</v>
      </c>
      <c r="H1333" s="51"/>
    </row>
    <row r="1334" spans="1:8" x14ac:dyDescent="0.25">
      <c r="A1334" s="51" t="s">
        <v>5304</v>
      </c>
      <c r="B1334" s="51" t="s">
        <v>525</v>
      </c>
      <c r="C1334" s="51" t="s">
        <v>5305</v>
      </c>
      <c r="D1334" s="51">
        <v>4400</v>
      </c>
      <c r="E1334" s="51" t="s">
        <v>914</v>
      </c>
      <c r="F1334" s="51" t="s">
        <v>991</v>
      </c>
      <c r="G1334" s="51" t="s">
        <v>5306</v>
      </c>
      <c r="H1334" s="51" t="s">
        <v>5307</v>
      </c>
    </row>
    <row r="1335" spans="1:8" x14ac:dyDescent="0.25">
      <c r="A1335" s="51" t="s">
        <v>5308</v>
      </c>
      <c r="B1335" s="51" t="s">
        <v>525</v>
      </c>
      <c r="C1335" s="51" t="s">
        <v>5309</v>
      </c>
      <c r="D1335" s="51">
        <v>1221</v>
      </c>
      <c r="E1335" s="51" t="s">
        <v>914</v>
      </c>
      <c r="F1335" s="51"/>
      <c r="G1335" s="51" t="s">
        <v>5310</v>
      </c>
      <c r="H1335" s="51" t="s">
        <v>1460</v>
      </c>
    </row>
    <row r="1336" spans="1:8" ht="45" x14ac:dyDescent="0.25">
      <c r="A1336" s="51" t="s">
        <v>5311</v>
      </c>
      <c r="B1336" s="51" t="s">
        <v>525</v>
      </c>
      <c r="C1336" s="51" t="s">
        <v>5312</v>
      </c>
      <c r="D1336" s="51">
        <v>3000</v>
      </c>
      <c r="E1336" s="51" t="s">
        <v>914</v>
      </c>
      <c r="F1336" s="51" t="s">
        <v>1654</v>
      </c>
      <c r="G1336" s="51" t="s">
        <v>1655</v>
      </c>
      <c r="H1336" s="51" t="s">
        <v>1656</v>
      </c>
    </row>
    <row r="1337" spans="1:8" ht="45" x14ac:dyDescent="0.25">
      <c r="A1337" s="51" t="s">
        <v>5313</v>
      </c>
      <c r="B1337" s="51" t="s">
        <v>525</v>
      </c>
      <c r="C1337" s="51" t="s">
        <v>5314</v>
      </c>
      <c r="D1337" s="51">
        <v>2342</v>
      </c>
      <c r="E1337" s="51" t="s">
        <v>914</v>
      </c>
      <c r="F1337" s="51" t="s">
        <v>1654</v>
      </c>
      <c r="G1337" s="51" t="s">
        <v>2729</v>
      </c>
      <c r="H1337" s="51" t="s">
        <v>1656</v>
      </c>
    </row>
    <row r="1338" spans="1:8" ht="30" x14ac:dyDescent="0.25">
      <c r="A1338" s="51" t="s">
        <v>5315</v>
      </c>
      <c r="B1338" s="51" t="s">
        <v>525</v>
      </c>
      <c r="C1338" s="51" t="s">
        <v>5316</v>
      </c>
      <c r="D1338" s="51">
        <v>507</v>
      </c>
      <c r="E1338" s="51" t="s">
        <v>952</v>
      </c>
      <c r="F1338" s="51" t="s">
        <v>2475</v>
      </c>
      <c r="G1338" s="51" t="s">
        <v>5317</v>
      </c>
      <c r="H1338" s="51" t="s">
        <v>5318</v>
      </c>
    </row>
    <row r="1339" spans="1:8" ht="30" x14ac:dyDescent="0.25">
      <c r="A1339" s="51" t="s">
        <v>5319</v>
      </c>
      <c r="B1339" s="51" t="s">
        <v>525</v>
      </c>
      <c r="C1339" s="51" t="s">
        <v>5320</v>
      </c>
      <c r="D1339" s="51">
        <v>492</v>
      </c>
      <c r="E1339" s="51" t="s">
        <v>952</v>
      </c>
      <c r="F1339" s="51" t="s">
        <v>2475</v>
      </c>
      <c r="G1339" s="51" t="s">
        <v>5321</v>
      </c>
      <c r="H1339" s="51" t="s">
        <v>5318</v>
      </c>
    </row>
    <row r="1340" spans="1:8" x14ac:dyDescent="0.25">
      <c r="A1340" s="51" t="s">
        <v>5322</v>
      </c>
      <c r="B1340" s="51" t="s">
        <v>525</v>
      </c>
      <c r="C1340" s="51" t="s">
        <v>5323</v>
      </c>
      <c r="D1340" s="51">
        <v>2100</v>
      </c>
      <c r="E1340" s="51" t="s">
        <v>952</v>
      </c>
      <c r="F1340" s="51"/>
      <c r="G1340" s="51" t="s">
        <v>4459</v>
      </c>
      <c r="H1340" s="51" t="s">
        <v>3943</v>
      </c>
    </row>
    <row r="1341" spans="1:8" x14ac:dyDescent="0.25">
      <c r="A1341" s="51" t="s">
        <v>5324</v>
      </c>
      <c r="B1341" s="51" t="s">
        <v>525</v>
      </c>
      <c r="C1341" s="51" t="s">
        <v>5325</v>
      </c>
      <c r="D1341" s="51">
        <v>1473</v>
      </c>
      <c r="E1341" s="51" t="s">
        <v>952</v>
      </c>
      <c r="F1341" s="51"/>
      <c r="G1341" s="51" t="s">
        <v>4459</v>
      </c>
      <c r="H1341" s="51" t="s">
        <v>3943</v>
      </c>
    </row>
    <row r="1342" spans="1:8" ht="90" x14ac:dyDescent="0.25">
      <c r="A1342" s="51" t="s">
        <v>5326</v>
      </c>
      <c r="B1342" s="51" t="s">
        <v>525</v>
      </c>
      <c r="C1342" s="51" t="s">
        <v>5327</v>
      </c>
      <c r="D1342" s="51">
        <v>2082</v>
      </c>
      <c r="E1342" s="51" t="s">
        <v>914</v>
      </c>
      <c r="F1342" s="51" t="s">
        <v>1553</v>
      </c>
      <c r="G1342" s="51" t="s">
        <v>2724</v>
      </c>
      <c r="H1342" s="51" t="s">
        <v>2259</v>
      </c>
    </row>
    <row r="1343" spans="1:8" x14ac:dyDescent="0.25">
      <c r="A1343" s="51" t="s">
        <v>5328</v>
      </c>
      <c r="B1343" s="51" t="s">
        <v>525</v>
      </c>
      <c r="C1343" s="51" t="s">
        <v>5329</v>
      </c>
      <c r="D1343" s="51">
        <v>1565</v>
      </c>
      <c r="E1343" s="51" t="s">
        <v>952</v>
      </c>
      <c r="F1343" s="51" t="s">
        <v>1087</v>
      </c>
      <c r="G1343" s="51" t="s">
        <v>5330</v>
      </c>
      <c r="H1343" s="51" t="s">
        <v>5331</v>
      </c>
    </row>
    <row r="1344" spans="1:8" ht="75" x14ac:dyDescent="0.25">
      <c r="A1344" s="51" t="s">
        <v>5332</v>
      </c>
      <c r="B1344" s="51" t="s">
        <v>525</v>
      </c>
      <c r="C1344" s="51" t="s">
        <v>5333</v>
      </c>
      <c r="D1344" s="51">
        <v>3869</v>
      </c>
      <c r="E1344" s="51" t="s">
        <v>914</v>
      </c>
      <c r="F1344" s="51" t="s">
        <v>2228</v>
      </c>
      <c r="G1344" s="51" t="s">
        <v>2975</v>
      </c>
      <c r="H1344" s="51" t="s">
        <v>5105</v>
      </c>
    </row>
    <row r="1345" spans="1:8" ht="45" x14ac:dyDescent="0.25">
      <c r="A1345" s="51" t="s">
        <v>5334</v>
      </c>
      <c r="B1345" s="51" t="s">
        <v>525</v>
      </c>
      <c r="C1345" s="51" t="s">
        <v>5335</v>
      </c>
      <c r="D1345" s="51">
        <v>4995</v>
      </c>
      <c r="E1345" s="51" t="s">
        <v>914</v>
      </c>
      <c r="F1345" s="51" t="s">
        <v>5336</v>
      </c>
      <c r="G1345" s="51" t="s">
        <v>5337</v>
      </c>
      <c r="H1345" s="51" t="s">
        <v>5338</v>
      </c>
    </row>
    <row r="1346" spans="1:8" ht="30" x14ac:dyDescent="0.25">
      <c r="A1346" s="51" t="s">
        <v>5339</v>
      </c>
      <c r="B1346" s="51" t="s">
        <v>525</v>
      </c>
      <c r="C1346" s="51" t="s">
        <v>5340</v>
      </c>
      <c r="D1346" s="51">
        <v>3632</v>
      </c>
      <c r="E1346" s="51" t="s">
        <v>914</v>
      </c>
      <c r="F1346" s="51"/>
      <c r="G1346" s="51" t="s">
        <v>5088</v>
      </c>
      <c r="H1346" s="51" t="s">
        <v>1747</v>
      </c>
    </row>
    <row r="1347" spans="1:8" ht="30" x14ac:dyDescent="0.25">
      <c r="A1347" s="51" t="s">
        <v>5341</v>
      </c>
      <c r="B1347" s="51" t="s">
        <v>525</v>
      </c>
      <c r="C1347" s="51" t="s">
        <v>5342</v>
      </c>
      <c r="D1347" s="51">
        <v>2288</v>
      </c>
      <c r="E1347" s="51" t="s">
        <v>914</v>
      </c>
      <c r="F1347" s="51" t="s">
        <v>5343</v>
      </c>
      <c r="G1347" s="51" t="s">
        <v>5344</v>
      </c>
      <c r="H1347" s="51" t="s">
        <v>5345</v>
      </c>
    </row>
    <row r="1348" spans="1:8" ht="30" x14ac:dyDescent="0.25">
      <c r="A1348" s="51" t="s">
        <v>5346</v>
      </c>
      <c r="B1348" s="51" t="s">
        <v>525</v>
      </c>
      <c r="C1348" s="51" t="s">
        <v>5347</v>
      </c>
      <c r="D1348" s="51">
        <v>6190</v>
      </c>
      <c r="E1348" s="51" t="s">
        <v>914</v>
      </c>
      <c r="F1348" s="51" t="s">
        <v>973</v>
      </c>
      <c r="G1348" s="51" t="s">
        <v>5348</v>
      </c>
      <c r="H1348" s="51" t="s">
        <v>5349</v>
      </c>
    </row>
    <row r="1349" spans="1:8" ht="60" x14ac:dyDescent="0.25">
      <c r="A1349" s="51" t="s">
        <v>5350</v>
      </c>
      <c r="B1349" s="51" t="s">
        <v>525</v>
      </c>
      <c r="C1349" s="51" t="s">
        <v>5351</v>
      </c>
      <c r="D1349" s="51">
        <v>2232</v>
      </c>
      <c r="E1349" s="51" t="s">
        <v>914</v>
      </c>
      <c r="F1349" s="51" t="s">
        <v>5352</v>
      </c>
      <c r="G1349" s="51" t="s">
        <v>3400</v>
      </c>
      <c r="H1349" s="51" t="s">
        <v>5353</v>
      </c>
    </row>
    <row r="1350" spans="1:8" ht="30" x14ac:dyDescent="0.25">
      <c r="A1350" s="51" t="s">
        <v>5354</v>
      </c>
      <c r="B1350" s="51" t="s">
        <v>525</v>
      </c>
      <c r="C1350" s="51" t="s">
        <v>5355</v>
      </c>
      <c r="D1350" s="51">
        <v>1521</v>
      </c>
      <c r="E1350" s="51" t="s">
        <v>914</v>
      </c>
      <c r="F1350" s="51"/>
      <c r="G1350" s="51" t="s">
        <v>2683</v>
      </c>
      <c r="H1350" s="51" t="s">
        <v>5356</v>
      </c>
    </row>
    <row r="1351" spans="1:8" ht="30" x14ac:dyDescent="0.25">
      <c r="A1351" s="51" t="s">
        <v>5357</v>
      </c>
      <c r="B1351" s="51" t="s">
        <v>525</v>
      </c>
      <c r="C1351" s="51" t="s">
        <v>5358</v>
      </c>
      <c r="D1351" s="51">
        <v>6157</v>
      </c>
      <c r="E1351" s="51" t="s">
        <v>914</v>
      </c>
      <c r="F1351" s="51" t="s">
        <v>1280</v>
      </c>
      <c r="G1351" s="51" t="s">
        <v>934</v>
      </c>
      <c r="H1351" s="51" t="s">
        <v>2093</v>
      </c>
    </row>
    <row r="1352" spans="1:8" ht="60" x14ac:dyDescent="0.25">
      <c r="A1352" s="51" t="s">
        <v>5359</v>
      </c>
      <c r="B1352" s="51" t="s">
        <v>525</v>
      </c>
      <c r="C1352" s="51" t="s">
        <v>5360</v>
      </c>
      <c r="D1352" s="51">
        <v>9509</v>
      </c>
      <c r="E1352" s="51" t="s">
        <v>914</v>
      </c>
      <c r="F1352" s="51" t="s">
        <v>5361</v>
      </c>
      <c r="G1352" s="51" t="s">
        <v>5362</v>
      </c>
      <c r="H1352" s="51" t="s">
        <v>5363</v>
      </c>
    </row>
    <row r="1353" spans="1:8" ht="30" x14ac:dyDescent="0.25">
      <c r="A1353" s="51" t="s">
        <v>5364</v>
      </c>
      <c r="B1353" s="51" t="s">
        <v>525</v>
      </c>
      <c r="C1353" s="51" t="s">
        <v>5365</v>
      </c>
      <c r="D1353" s="51">
        <v>1592</v>
      </c>
      <c r="E1353" s="51" t="s">
        <v>914</v>
      </c>
      <c r="F1353" s="51" t="s">
        <v>1575</v>
      </c>
      <c r="G1353" s="51" t="s">
        <v>5366</v>
      </c>
      <c r="H1353" s="51" t="s">
        <v>4921</v>
      </c>
    </row>
    <row r="1354" spans="1:8" ht="30" x14ac:dyDescent="0.25">
      <c r="A1354" s="51" t="s">
        <v>5367</v>
      </c>
      <c r="B1354" s="51" t="s">
        <v>525</v>
      </c>
      <c r="C1354" s="51" t="s">
        <v>5368</v>
      </c>
      <c r="D1354" s="51">
        <v>1673</v>
      </c>
      <c r="E1354" s="51" t="s">
        <v>914</v>
      </c>
      <c r="F1354" s="51" t="s">
        <v>1575</v>
      </c>
      <c r="G1354" s="51" t="s">
        <v>5366</v>
      </c>
      <c r="H1354" s="51" t="s">
        <v>4921</v>
      </c>
    </row>
    <row r="1355" spans="1:8" ht="75" x14ac:dyDescent="0.25">
      <c r="A1355" s="51" t="s">
        <v>5369</v>
      </c>
      <c r="B1355" s="51" t="s">
        <v>525</v>
      </c>
      <c r="C1355" s="51" t="s">
        <v>5370</v>
      </c>
      <c r="D1355" s="51">
        <v>3785</v>
      </c>
      <c r="E1355" s="51" t="s">
        <v>914</v>
      </c>
      <c r="F1355" s="51" t="s">
        <v>5371</v>
      </c>
      <c r="G1355" s="51" t="s">
        <v>5372</v>
      </c>
      <c r="H1355" s="51" t="s">
        <v>5373</v>
      </c>
    </row>
    <row r="1356" spans="1:8" ht="60" x14ac:dyDescent="0.25">
      <c r="A1356" s="51" t="s">
        <v>5374</v>
      </c>
      <c r="B1356" s="51" t="s">
        <v>525</v>
      </c>
      <c r="C1356" s="51" t="s">
        <v>5375</v>
      </c>
      <c r="D1356" s="51">
        <v>504</v>
      </c>
      <c r="E1356" s="51" t="s">
        <v>914</v>
      </c>
      <c r="F1356" s="51" t="s">
        <v>5376</v>
      </c>
      <c r="G1356" s="51" t="s">
        <v>5372</v>
      </c>
      <c r="H1356" s="51" t="s">
        <v>5377</v>
      </c>
    </row>
    <row r="1357" spans="1:8" ht="45" x14ac:dyDescent="0.25">
      <c r="A1357" s="51" t="s">
        <v>5378</v>
      </c>
      <c r="B1357" s="51" t="s">
        <v>525</v>
      </c>
      <c r="C1357" s="51" t="s">
        <v>5379</v>
      </c>
      <c r="D1357" s="51">
        <v>5894</v>
      </c>
      <c r="E1357" s="51" t="s">
        <v>914</v>
      </c>
      <c r="F1357" s="51" t="s">
        <v>5380</v>
      </c>
      <c r="G1357" s="51" t="s">
        <v>5381</v>
      </c>
      <c r="H1357" s="51" t="s">
        <v>5382</v>
      </c>
    </row>
    <row r="1358" spans="1:8" x14ac:dyDescent="0.25">
      <c r="A1358" s="51" t="s">
        <v>5383</v>
      </c>
      <c r="B1358" s="51" t="s">
        <v>525</v>
      </c>
      <c r="C1358" s="51" t="s">
        <v>5384</v>
      </c>
      <c r="D1358" s="51">
        <v>1978</v>
      </c>
      <c r="E1358" s="51" t="s">
        <v>914</v>
      </c>
      <c r="F1358" s="51"/>
      <c r="G1358" s="51" t="s">
        <v>5385</v>
      </c>
      <c r="H1358" s="51"/>
    </row>
    <row r="1359" spans="1:8" ht="45" x14ac:dyDescent="0.25">
      <c r="A1359" s="51" t="s">
        <v>5386</v>
      </c>
      <c r="B1359" s="51" t="s">
        <v>525</v>
      </c>
      <c r="C1359" s="51" t="s">
        <v>5387</v>
      </c>
      <c r="D1359" s="51">
        <v>4574</v>
      </c>
      <c r="E1359" s="51" t="s">
        <v>914</v>
      </c>
      <c r="F1359" s="51" t="s">
        <v>5388</v>
      </c>
      <c r="G1359" s="51" t="s">
        <v>5389</v>
      </c>
      <c r="H1359" s="51" t="s">
        <v>5390</v>
      </c>
    </row>
    <row r="1360" spans="1:8" x14ac:dyDescent="0.25">
      <c r="A1360" s="51" t="s">
        <v>5391</v>
      </c>
      <c r="B1360" s="51" t="s">
        <v>525</v>
      </c>
      <c r="C1360" s="51" t="s">
        <v>5392</v>
      </c>
      <c r="D1360" s="51">
        <v>2345</v>
      </c>
      <c r="E1360" s="51" t="s">
        <v>914</v>
      </c>
      <c r="F1360" s="51"/>
      <c r="G1360" s="51" t="s">
        <v>5385</v>
      </c>
      <c r="H1360" s="51"/>
    </row>
    <row r="1361" spans="1:8" x14ac:dyDescent="0.25">
      <c r="A1361" s="51" t="s">
        <v>5393</v>
      </c>
      <c r="B1361" s="51" t="s">
        <v>525</v>
      </c>
      <c r="C1361" s="51" t="s">
        <v>5394</v>
      </c>
      <c r="D1361" s="51">
        <v>5805</v>
      </c>
      <c r="E1361" s="51" t="s">
        <v>914</v>
      </c>
      <c r="F1361" s="51" t="s">
        <v>973</v>
      </c>
      <c r="G1361" s="51" t="s">
        <v>5395</v>
      </c>
      <c r="H1361" s="51" t="s">
        <v>5396</v>
      </c>
    </row>
    <row r="1362" spans="1:8" ht="60" x14ac:dyDescent="0.25">
      <c r="A1362" s="51" t="s">
        <v>5397</v>
      </c>
      <c r="B1362" s="51" t="s">
        <v>525</v>
      </c>
      <c r="C1362" s="51" t="s">
        <v>5398</v>
      </c>
      <c r="D1362" s="51">
        <v>2993</v>
      </c>
      <c r="E1362" s="51" t="s">
        <v>914</v>
      </c>
      <c r="F1362" s="51" t="s">
        <v>1570</v>
      </c>
      <c r="G1362" s="51" t="s">
        <v>5399</v>
      </c>
      <c r="H1362" s="51" t="s">
        <v>5400</v>
      </c>
    </row>
    <row r="1363" spans="1:8" ht="105" x14ac:dyDescent="0.25">
      <c r="A1363" s="51" t="s">
        <v>5401</v>
      </c>
      <c r="B1363" s="51" t="s">
        <v>525</v>
      </c>
      <c r="C1363" s="51" t="s">
        <v>5402</v>
      </c>
      <c r="D1363" s="51">
        <v>6419</v>
      </c>
      <c r="E1363" s="51" t="s">
        <v>914</v>
      </c>
      <c r="F1363" s="51" t="s">
        <v>5403</v>
      </c>
      <c r="G1363" s="51" t="s">
        <v>5404</v>
      </c>
      <c r="H1363" s="51" t="s">
        <v>5405</v>
      </c>
    </row>
    <row r="1364" spans="1:8" ht="30" x14ac:dyDescent="0.25">
      <c r="A1364" s="51" t="s">
        <v>5406</v>
      </c>
      <c r="B1364" s="51" t="s">
        <v>525</v>
      </c>
      <c r="C1364" s="51" t="s">
        <v>5407</v>
      </c>
      <c r="D1364" s="51">
        <v>4545</v>
      </c>
      <c r="E1364" s="51" t="s">
        <v>914</v>
      </c>
      <c r="F1364" s="51" t="s">
        <v>2309</v>
      </c>
      <c r="G1364" s="51" t="s">
        <v>2325</v>
      </c>
      <c r="H1364" s="51" t="s">
        <v>2322</v>
      </c>
    </row>
    <row r="1365" spans="1:8" ht="30" x14ac:dyDescent="0.25">
      <c r="A1365" s="51" t="s">
        <v>5408</v>
      </c>
      <c r="B1365" s="51" t="s">
        <v>525</v>
      </c>
      <c r="C1365" s="51" t="s">
        <v>5409</v>
      </c>
      <c r="D1365" s="51">
        <v>2791</v>
      </c>
      <c r="E1365" s="51" t="s">
        <v>952</v>
      </c>
      <c r="F1365" s="51" t="s">
        <v>973</v>
      </c>
      <c r="G1365" s="51" t="s">
        <v>974</v>
      </c>
      <c r="H1365" s="51" t="s">
        <v>975</v>
      </c>
    </row>
    <row r="1366" spans="1:8" ht="30" x14ac:dyDescent="0.25">
      <c r="A1366" s="51" t="s">
        <v>5410</v>
      </c>
      <c r="B1366" s="51" t="s">
        <v>525</v>
      </c>
      <c r="C1366" s="51" t="s">
        <v>5411</v>
      </c>
      <c r="D1366" s="51">
        <v>5205</v>
      </c>
      <c r="E1366" s="51" t="s">
        <v>952</v>
      </c>
      <c r="F1366" s="51" t="s">
        <v>973</v>
      </c>
      <c r="G1366" s="51" t="s">
        <v>974</v>
      </c>
      <c r="H1366" s="51" t="s">
        <v>975</v>
      </c>
    </row>
    <row r="1367" spans="1:8" ht="30" x14ac:dyDescent="0.25">
      <c r="A1367" s="51" t="s">
        <v>5412</v>
      </c>
      <c r="B1367" s="51" t="s">
        <v>525</v>
      </c>
      <c r="C1367" s="51" t="s">
        <v>5413</v>
      </c>
      <c r="D1367" s="51">
        <v>3225</v>
      </c>
      <c r="E1367" s="51" t="s">
        <v>952</v>
      </c>
      <c r="F1367" s="51" t="s">
        <v>973</v>
      </c>
      <c r="G1367" s="51" t="s">
        <v>974</v>
      </c>
      <c r="H1367" s="51" t="s">
        <v>975</v>
      </c>
    </row>
    <row r="1368" spans="1:8" ht="30" x14ac:dyDescent="0.25">
      <c r="A1368" s="51" t="s">
        <v>5414</v>
      </c>
      <c r="B1368" s="51" t="s">
        <v>525</v>
      </c>
      <c r="C1368" s="51" t="s">
        <v>5415</v>
      </c>
      <c r="D1368" s="51">
        <v>1281</v>
      </c>
      <c r="E1368" s="51" t="s">
        <v>914</v>
      </c>
      <c r="F1368" s="51"/>
      <c r="G1368" s="51" t="s">
        <v>5416</v>
      </c>
      <c r="H1368" s="51" t="s">
        <v>3113</v>
      </c>
    </row>
    <row r="1369" spans="1:8" ht="30" x14ac:dyDescent="0.25">
      <c r="A1369" s="51" t="s">
        <v>5417</v>
      </c>
      <c r="B1369" s="51" t="s">
        <v>525</v>
      </c>
      <c r="C1369" s="51" t="s">
        <v>5418</v>
      </c>
      <c r="D1369" s="51">
        <v>3449</v>
      </c>
      <c r="E1369" s="51" t="s">
        <v>914</v>
      </c>
      <c r="F1369" s="51"/>
      <c r="G1369" s="51" t="s">
        <v>5419</v>
      </c>
      <c r="H1369" s="51" t="s">
        <v>5420</v>
      </c>
    </row>
    <row r="1370" spans="1:8" ht="30" x14ac:dyDescent="0.25">
      <c r="A1370" s="51" t="s">
        <v>5421</v>
      </c>
      <c r="B1370" s="51" t="s">
        <v>525</v>
      </c>
      <c r="C1370" s="51" t="s">
        <v>5422</v>
      </c>
      <c r="D1370" s="51">
        <v>3241</v>
      </c>
      <c r="E1370" s="51" t="s">
        <v>914</v>
      </c>
      <c r="F1370" s="51"/>
      <c r="G1370" s="51" t="s">
        <v>5419</v>
      </c>
      <c r="H1370" s="51" t="s">
        <v>5423</v>
      </c>
    </row>
    <row r="1371" spans="1:8" x14ac:dyDescent="0.25">
      <c r="A1371" s="51" t="s">
        <v>5424</v>
      </c>
      <c r="B1371" s="51" t="s">
        <v>525</v>
      </c>
      <c r="C1371" s="51" t="s">
        <v>5425</v>
      </c>
      <c r="D1371" s="51">
        <v>273</v>
      </c>
      <c r="E1371" s="51" t="s">
        <v>1062</v>
      </c>
      <c r="F1371" s="51"/>
      <c r="G1371" s="51" t="s">
        <v>5426</v>
      </c>
      <c r="H1371" s="51"/>
    </row>
    <row r="1372" spans="1:8" ht="30" x14ac:dyDescent="0.25">
      <c r="A1372" s="51" t="s">
        <v>5427</v>
      </c>
      <c r="B1372" s="51" t="s">
        <v>525</v>
      </c>
      <c r="C1372" s="51" t="s">
        <v>5428</v>
      </c>
      <c r="D1372" s="51">
        <v>3030</v>
      </c>
      <c r="E1372" s="51" t="s">
        <v>952</v>
      </c>
      <c r="F1372" s="51" t="s">
        <v>973</v>
      </c>
      <c r="G1372" s="51" t="s">
        <v>974</v>
      </c>
      <c r="H1372" s="51" t="s">
        <v>975</v>
      </c>
    </row>
    <row r="1373" spans="1:8" ht="30" x14ac:dyDescent="0.25">
      <c r="A1373" s="51" t="s">
        <v>5429</v>
      </c>
      <c r="B1373" s="51" t="s">
        <v>525</v>
      </c>
      <c r="C1373" s="51" t="s">
        <v>5430</v>
      </c>
      <c r="D1373" s="51">
        <v>3191</v>
      </c>
      <c r="E1373" s="51" t="s">
        <v>952</v>
      </c>
      <c r="F1373" s="51" t="s">
        <v>973</v>
      </c>
      <c r="G1373" s="51" t="s">
        <v>974</v>
      </c>
      <c r="H1373" s="51" t="s">
        <v>975</v>
      </c>
    </row>
    <row r="1374" spans="1:8" x14ac:dyDescent="0.25">
      <c r="A1374" s="51" t="s">
        <v>5431</v>
      </c>
      <c r="B1374" s="51" t="s">
        <v>525</v>
      </c>
      <c r="C1374" s="51" t="s">
        <v>5432</v>
      </c>
      <c r="D1374" s="51">
        <v>5295</v>
      </c>
      <c r="E1374" s="51" t="s">
        <v>914</v>
      </c>
      <c r="F1374" s="33"/>
      <c r="G1374" s="51" t="s">
        <v>5433</v>
      </c>
      <c r="H1374" s="33"/>
    </row>
    <row r="1375" spans="1:8" x14ac:dyDescent="0.25">
      <c r="A1375" s="51" t="s">
        <v>5434</v>
      </c>
      <c r="B1375" s="51" t="s">
        <v>525</v>
      </c>
      <c r="C1375" s="51" t="s">
        <v>5435</v>
      </c>
      <c r="D1375" s="51">
        <v>3197</v>
      </c>
      <c r="E1375" s="51" t="s">
        <v>914</v>
      </c>
      <c r="F1375" s="33"/>
      <c r="G1375" s="51" t="s">
        <v>5436</v>
      </c>
      <c r="H1375" s="51" t="s">
        <v>3113</v>
      </c>
    </row>
    <row r="1376" spans="1:8" x14ac:dyDescent="0.25">
      <c r="A1376" s="33"/>
      <c r="B1376" s="33"/>
      <c r="C1376" s="33"/>
      <c r="D1376" s="33"/>
      <c r="E1376" s="33"/>
      <c r="F1376" s="33"/>
      <c r="G1376" s="33"/>
      <c r="H1376" s="33"/>
    </row>
    <row r="1377" spans="1:8" x14ac:dyDescent="0.25">
      <c r="A1377" s="49" t="s">
        <v>856</v>
      </c>
      <c r="B1377" s="33"/>
      <c r="C1377" s="33"/>
      <c r="D1377" s="33"/>
      <c r="E1377" s="33"/>
      <c r="F1377" s="33"/>
      <c r="G1377" s="33"/>
      <c r="H1377" s="33"/>
    </row>
    <row r="1378" spans="1:8" ht="45" x14ac:dyDescent="0.25">
      <c r="A1378" s="51" t="s">
        <v>5437</v>
      </c>
      <c r="B1378" s="51" t="s">
        <v>537</v>
      </c>
      <c r="C1378" s="51" t="s">
        <v>5438</v>
      </c>
      <c r="D1378" s="51">
        <v>16083</v>
      </c>
      <c r="E1378" s="51" t="s">
        <v>914</v>
      </c>
      <c r="F1378" s="51" t="s">
        <v>973</v>
      </c>
      <c r="G1378" s="51" t="s">
        <v>2130</v>
      </c>
      <c r="H1378" s="51" t="s">
        <v>5439</v>
      </c>
    </row>
    <row r="1379" spans="1:8" ht="30" x14ac:dyDescent="0.25">
      <c r="A1379" s="51" t="s">
        <v>5440</v>
      </c>
      <c r="B1379" s="51" t="s">
        <v>537</v>
      </c>
      <c r="C1379" s="51" t="s">
        <v>5441</v>
      </c>
      <c r="D1379" s="51">
        <v>3871</v>
      </c>
      <c r="E1379" s="51" t="s">
        <v>914</v>
      </c>
      <c r="F1379" s="51" t="s">
        <v>5442</v>
      </c>
      <c r="G1379" s="51" t="s">
        <v>5443</v>
      </c>
      <c r="H1379" s="51" t="s">
        <v>5444</v>
      </c>
    </row>
    <row r="1380" spans="1:8" x14ac:dyDescent="0.25">
      <c r="A1380" s="51" t="s">
        <v>5445</v>
      </c>
      <c r="B1380" s="51" t="s">
        <v>537</v>
      </c>
      <c r="C1380" s="51" t="s">
        <v>5446</v>
      </c>
      <c r="D1380" s="51">
        <v>9950</v>
      </c>
      <c r="E1380" s="51" t="s">
        <v>914</v>
      </c>
      <c r="F1380" s="51" t="s">
        <v>973</v>
      </c>
      <c r="G1380" s="51" t="s">
        <v>3526</v>
      </c>
      <c r="H1380" s="51" t="s">
        <v>1743</v>
      </c>
    </row>
    <row r="1381" spans="1:8" ht="45" x14ac:dyDescent="0.25">
      <c r="A1381" s="51" t="s">
        <v>5447</v>
      </c>
      <c r="B1381" s="51" t="s">
        <v>537</v>
      </c>
      <c r="C1381" s="51" t="s">
        <v>5448</v>
      </c>
      <c r="D1381" s="51">
        <v>4664</v>
      </c>
      <c r="E1381" s="51" t="s">
        <v>914</v>
      </c>
      <c r="F1381" s="51" t="s">
        <v>5449</v>
      </c>
      <c r="G1381" s="51" t="s">
        <v>5450</v>
      </c>
      <c r="H1381" s="51" t="s">
        <v>5451</v>
      </c>
    </row>
    <row r="1382" spans="1:8" ht="75" x14ac:dyDescent="0.25">
      <c r="A1382" s="51" t="s">
        <v>5452</v>
      </c>
      <c r="B1382" s="51" t="s">
        <v>537</v>
      </c>
      <c r="C1382" s="51" t="s">
        <v>5453</v>
      </c>
      <c r="D1382" s="51">
        <v>7878</v>
      </c>
      <c r="E1382" s="51" t="s">
        <v>914</v>
      </c>
      <c r="F1382" s="51" t="s">
        <v>5454</v>
      </c>
      <c r="G1382" s="51" t="s">
        <v>5455</v>
      </c>
      <c r="H1382" s="51" t="s">
        <v>5456</v>
      </c>
    </row>
    <row r="1383" spans="1:8" x14ac:dyDescent="0.25">
      <c r="A1383" s="51" t="s">
        <v>5457</v>
      </c>
      <c r="B1383" s="51" t="s">
        <v>537</v>
      </c>
      <c r="C1383" s="51" t="s">
        <v>5458</v>
      </c>
      <c r="D1383" s="51">
        <v>2855</v>
      </c>
      <c r="E1383" s="51" t="s">
        <v>914</v>
      </c>
      <c r="F1383" s="33"/>
      <c r="G1383" s="51" t="s">
        <v>5459</v>
      </c>
      <c r="H1383" s="33"/>
    </row>
    <row r="1384" spans="1:8" x14ac:dyDescent="0.25">
      <c r="A1384" s="51" t="s">
        <v>5460</v>
      </c>
      <c r="B1384" s="51" t="s">
        <v>537</v>
      </c>
      <c r="C1384" s="51" t="s">
        <v>5461</v>
      </c>
      <c r="D1384" s="51">
        <v>2323</v>
      </c>
      <c r="E1384" s="51" t="s">
        <v>914</v>
      </c>
      <c r="F1384" s="33"/>
      <c r="G1384" s="51" t="s">
        <v>5462</v>
      </c>
      <c r="H1384" s="33"/>
    </row>
    <row r="1385" spans="1:8" x14ac:dyDescent="0.25">
      <c r="A1385" s="51" t="s">
        <v>5463</v>
      </c>
      <c r="B1385" s="51" t="s">
        <v>537</v>
      </c>
      <c r="C1385" s="51" t="s">
        <v>5464</v>
      </c>
      <c r="D1385" s="51">
        <v>6158</v>
      </c>
      <c r="E1385" s="51" t="s">
        <v>914</v>
      </c>
      <c r="F1385" s="33"/>
      <c r="G1385" s="51" t="s">
        <v>5465</v>
      </c>
      <c r="H1385" s="51" t="s">
        <v>3296</v>
      </c>
    </row>
    <row r="1386" spans="1:8" ht="60" x14ac:dyDescent="0.25">
      <c r="A1386" s="51" t="s">
        <v>5466</v>
      </c>
      <c r="B1386" s="51" t="s">
        <v>537</v>
      </c>
      <c r="C1386" s="51" t="s">
        <v>5467</v>
      </c>
      <c r="D1386" s="51">
        <v>6044</v>
      </c>
      <c r="E1386" s="51" t="s">
        <v>914</v>
      </c>
      <c r="F1386" s="51" t="s">
        <v>1859</v>
      </c>
      <c r="G1386" s="51" t="s">
        <v>5468</v>
      </c>
      <c r="H1386" s="51" t="s">
        <v>1861</v>
      </c>
    </row>
    <row r="1387" spans="1:8" x14ac:dyDescent="0.25">
      <c r="A1387" s="51" t="s">
        <v>5469</v>
      </c>
      <c r="B1387" s="51" t="s">
        <v>537</v>
      </c>
      <c r="C1387" s="51" t="s">
        <v>5470</v>
      </c>
      <c r="D1387" s="51">
        <v>3200</v>
      </c>
      <c r="E1387" s="51" t="s">
        <v>914</v>
      </c>
      <c r="F1387" s="33"/>
      <c r="G1387" s="51" t="s">
        <v>5471</v>
      </c>
      <c r="H1387" s="51" t="s">
        <v>5472</v>
      </c>
    </row>
    <row r="1388" spans="1:8" x14ac:dyDescent="0.25">
      <c r="A1388" s="51" t="s">
        <v>5473</v>
      </c>
      <c r="B1388" s="51" t="s">
        <v>537</v>
      </c>
      <c r="C1388" s="51" t="s">
        <v>5474</v>
      </c>
      <c r="D1388" s="51">
        <v>3466</v>
      </c>
      <c r="E1388" s="51" t="s">
        <v>914</v>
      </c>
      <c r="F1388" s="51"/>
      <c r="G1388" s="51" t="s">
        <v>5475</v>
      </c>
      <c r="H1388" s="51" t="s">
        <v>3296</v>
      </c>
    </row>
    <row r="1389" spans="1:8" x14ac:dyDescent="0.25">
      <c r="A1389" s="51" t="s">
        <v>5476</v>
      </c>
      <c r="B1389" s="51" t="s">
        <v>537</v>
      </c>
      <c r="C1389" s="51" t="s">
        <v>5477</v>
      </c>
      <c r="D1389" s="51">
        <v>4248</v>
      </c>
      <c r="E1389" s="51" t="s">
        <v>914</v>
      </c>
      <c r="F1389" s="51"/>
      <c r="G1389" s="51" t="s">
        <v>5478</v>
      </c>
      <c r="H1389" s="51" t="s">
        <v>5478</v>
      </c>
    </row>
    <row r="1390" spans="1:8" ht="30" x14ac:dyDescent="0.25">
      <c r="A1390" s="51" t="s">
        <v>5479</v>
      </c>
      <c r="B1390" s="51" t="s">
        <v>537</v>
      </c>
      <c r="C1390" s="51" t="s">
        <v>5480</v>
      </c>
      <c r="D1390" s="51">
        <v>307</v>
      </c>
      <c r="E1390" s="51" t="s">
        <v>1062</v>
      </c>
      <c r="F1390" s="51" t="s">
        <v>1491</v>
      </c>
      <c r="G1390" s="51" t="s">
        <v>5481</v>
      </c>
      <c r="H1390" s="51" t="s">
        <v>1493</v>
      </c>
    </row>
    <row r="1391" spans="1:8" x14ac:dyDescent="0.25">
      <c r="A1391" s="51" t="s">
        <v>5482</v>
      </c>
      <c r="B1391" s="51" t="s">
        <v>537</v>
      </c>
      <c r="C1391" s="51" t="s">
        <v>5483</v>
      </c>
      <c r="D1391" s="51">
        <v>2129</v>
      </c>
      <c r="E1391" s="51" t="s">
        <v>914</v>
      </c>
      <c r="F1391" s="51"/>
      <c r="G1391" s="51" t="s">
        <v>5484</v>
      </c>
      <c r="H1391" s="51"/>
    </row>
    <row r="1392" spans="1:8" ht="30" x14ac:dyDescent="0.25">
      <c r="A1392" s="51" t="s">
        <v>5485</v>
      </c>
      <c r="B1392" s="51" t="s">
        <v>537</v>
      </c>
      <c r="C1392" s="51" t="s">
        <v>5486</v>
      </c>
      <c r="D1392" s="51">
        <v>288</v>
      </c>
      <c r="E1392" s="51" t="s">
        <v>914</v>
      </c>
      <c r="F1392" s="51" t="s">
        <v>991</v>
      </c>
      <c r="G1392" s="51" t="s">
        <v>1722</v>
      </c>
      <c r="H1392" s="51" t="s">
        <v>1723</v>
      </c>
    </row>
    <row r="1393" spans="1:8" x14ac:dyDescent="0.25">
      <c r="A1393" s="51" t="s">
        <v>5487</v>
      </c>
      <c r="B1393" s="51" t="s">
        <v>537</v>
      </c>
      <c r="C1393" s="51" t="s">
        <v>5488</v>
      </c>
      <c r="D1393" s="51">
        <v>549</v>
      </c>
      <c r="E1393" s="51" t="s">
        <v>952</v>
      </c>
      <c r="F1393" s="51"/>
      <c r="G1393" s="51" t="s">
        <v>4102</v>
      </c>
      <c r="H1393" s="51"/>
    </row>
    <row r="1394" spans="1:8" ht="75" x14ac:dyDescent="0.25">
      <c r="A1394" s="51" t="s">
        <v>5489</v>
      </c>
      <c r="B1394" s="51" t="s">
        <v>537</v>
      </c>
      <c r="C1394" s="51" t="s">
        <v>5490</v>
      </c>
      <c r="D1394" s="51">
        <v>4057</v>
      </c>
      <c r="E1394" s="51" t="s">
        <v>914</v>
      </c>
      <c r="F1394" s="51" t="s">
        <v>2424</v>
      </c>
      <c r="G1394" s="51" t="s">
        <v>2798</v>
      </c>
      <c r="H1394" s="51" t="s">
        <v>2425</v>
      </c>
    </row>
    <row r="1395" spans="1:8" x14ac:dyDescent="0.25">
      <c r="A1395" s="51" t="s">
        <v>5491</v>
      </c>
      <c r="B1395" s="51" t="s">
        <v>537</v>
      </c>
      <c r="C1395" s="51" t="s">
        <v>5492</v>
      </c>
      <c r="D1395" s="51">
        <v>1653</v>
      </c>
      <c r="E1395" s="51" t="s">
        <v>914</v>
      </c>
      <c r="F1395" s="51"/>
      <c r="G1395" s="51" t="s">
        <v>1259</v>
      </c>
      <c r="H1395" s="51" t="s">
        <v>3113</v>
      </c>
    </row>
    <row r="1396" spans="1:8" ht="45" x14ac:dyDescent="0.25">
      <c r="A1396" s="51" t="s">
        <v>5493</v>
      </c>
      <c r="B1396" s="51" t="s">
        <v>537</v>
      </c>
      <c r="C1396" s="51" t="s">
        <v>5494</v>
      </c>
      <c r="D1396" s="51">
        <v>6064</v>
      </c>
      <c r="E1396" s="51" t="s">
        <v>914</v>
      </c>
      <c r="F1396" s="51"/>
      <c r="G1396" s="51" t="s">
        <v>5495</v>
      </c>
      <c r="H1396" s="51" t="s">
        <v>5496</v>
      </c>
    </row>
    <row r="1397" spans="1:8" x14ac:dyDescent="0.25">
      <c r="A1397" s="51" t="s">
        <v>5497</v>
      </c>
      <c r="B1397" s="51" t="s">
        <v>537</v>
      </c>
      <c r="C1397" s="51" t="s">
        <v>5498</v>
      </c>
      <c r="D1397" s="51">
        <v>3677</v>
      </c>
      <c r="E1397" s="51" t="s">
        <v>914</v>
      </c>
      <c r="F1397" s="51"/>
      <c r="G1397" s="51" t="s">
        <v>5499</v>
      </c>
      <c r="H1397" s="51"/>
    </row>
    <row r="1398" spans="1:8" ht="45" x14ac:dyDescent="0.25">
      <c r="A1398" s="51" t="s">
        <v>5500</v>
      </c>
      <c r="B1398" s="51" t="s">
        <v>537</v>
      </c>
      <c r="C1398" s="51" t="s">
        <v>5501</v>
      </c>
      <c r="D1398" s="51">
        <v>23953</v>
      </c>
      <c r="E1398" s="51" t="s">
        <v>914</v>
      </c>
      <c r="F1398" s="51" t="s">
        <v>5502</v>
      </c>
      <c r="G1398" s="51" t="s">
        <v>5503</v>
      </c>
      <c r="H1398" s="51" t="s">
        <v>5504</v>
      </c>
    </row>
    <row r="1399" spans="1:8" ht="60" x14ac:dyDescent="0.25">
      <c r="A1399" s="51" t="s">
        <v>5505</v>
      </c>
      <c r="B1399" s="51" t="s">
        <v>537</v>
      </c>
      <c r="C1399" s="51" t="s">
        <v>5506</v>
      </c>
      <c r="D1399" s="51">
        <v>32734</v>
      </c>
      <c r="E1399" s="51" t="s">
        <v>914</v>
      </c>
      <c r="F1399" s="51" t="s">
        <v>5507</v>
      </c>
      <c r="G1399" s="51" t="s">
        <v>5508</v>
      </c>
      <c r="H1399" s="51" t="s">
        <v>5509</v>
      </c>
    </row>
    <row r="1400" spans="1:8" x14ac:dyDescent="0.25">
      <c r="A1400" s="51" t="s">
        <v>5510</v>
      </c>
      <c r="B1400" s="51" t="s">
        <v>537</v>
      </c>
      <c r="C1400" s="51" t="s">
        <v>5511</v>
      </c>
      <c r="D1400" s="51">
        <v>9451</v>
      </c>
      <c r="E1400" s="51" t="s">
        <v>914</v>
      </c>
      <c r="F1400" s="51" t="s">
        <v>5512</v>
      </c>
      <c r="G1400" s="51" t="s">
        <v>5513</v>
      </c>
      <c r="H1400" s="51" t="s">
        <v>5514</v>
      </c>
    </row>
    <row r="1401" spans="1:8" ht="30" x14ac:dyDescent="0.25">
      <c r="A1401" s="51" t="s">
        <v>5515</v>
      </c>
      <c r="B1401" s="51" t="s">
        <v>537</v>
      </c>
      <c r="C1401" s="51" t="s">
        <v>5516</v>
      </c>
      <c r="D1401" s="51">
        <v>2553</v>
      </c>
      <c r="E1401" s="51" t="s">
        <v>914</v>
      </c>
      <c r="F1401" s="51" t="s">
        <v>1005</v>
      </c>
      <c r="G1401" s="51" t="s">
        <v>1006</v>
      </c>
      <c r="H1401" s="51" t="s">
        <v>1007</v>
      </c>
    </row>
    <row r="1402" spans="1:8" ht="105" x14ac:dyDescent="0.25">
      <c r="A1402" s="51" t="s">
        <v>5517</v>
      </c>
      <c r="B1402" s="51" t="s">
        <v>537</v>
      </c>
      <c r="C1402" s="51" t="s">
        <v>5518</v>
      </c>
      <c r="D1402" s="51">
        <v>13543</v>
      </c>
      <c r="E1402" s="51" t="s">
        <v>914</v>
      </c>
      <c r="F1402" s="51" t="s">
        <v>5519</v>
      </c>
      <c r="G1402" s="51" t="s">
        <v>1346</v>
      </c>
      <c r="H1402" s="51" t="s">
        <v>5520</v>
      </c>
    </row>
    <row r="1403" spans="1:8" x14ac:dyDescent="0.25">
      <c r="A1403" s="51" t="s">
        <v>5521</v>
      </c>
      <c r="B1403" s="51" t="s">
        <v>537</v>
      </c>
      <c r="C1403" s="51" t="s">
        <v>5522</v>
      </c>
      <c r="D1403" s="51">
        <v>2575</v>
      </c>
      <c r="E1403" s="51" t="s">
        <v>914</v>
      </c>
      <c r="F1403" s="51"/>
      <c r="G1403" s="51" t="s">
        <v>5523</v>
      </c>
      <c r="H1403" s="51" t="s">
        <v>3307</v>
      </c>
    </row>
    <row r="1404" spans="1:8" x14ac:dyDescent="0.25">
      <c r="A1404" s="51" t="s">
        <v>5524</v>
      </c>
      <c r="B1404" s="51" t="s">
        <v>537</v>
      </c>
      <c r="C1404" s="51" t="s">
        <v>5525</v>
      </c>
      <c r="D1404" s="51">
        <v>2565</v>
      </c>
      <c r="E1404" s="51" t="s">
        <v>914</v>
      </c>
      <c r="F1404" s="33"/>
      <c r="G1404" s="51" t="s">
        <v>5523</v>
      </c>
      <c r="H1404" s="51" t="s">
        <v>3307</v>
      </c>
    </row>
    <row r="1405" spans="1:8" ht="45" x14ac:dyDescent="0.25">
      <c r="A1405" s="51" t="s">
        <v>5526</v>
      </c>
      <c r="B1405" s="51" t="s">
        <v>537</v>
      </c>
      <c r="C1405" s="51" t="s">
        <v>5527</v>
      </c>
      <c r="D1405" s="51">
        <v>3027</v>
      </c>
      <c r="E1405" s="51" t="s">
        <v>914</v>
      </c>
      <c r="F1405" s="51" t="s">
        <v>5528</v>
      </c>
      <c r="G1405" s="51" t="s">
        <v>5529</v>
      </c>
      <c r="H1405" s="51" t="s">
        <v>5530</v>
      </c>
    </row>
    <row r="1406" spans="1:8" ht="45" x14ac:dyDescent="0.25">
      <c r="A1406" s="51" t="s">
        <v>5531</v>
      </c>
      <c r="B1406" s="51" t="s">
        <v>537</v>
      </c>
      <c r="C1406" s="51" t="s">
        <v>5532</v>
      </c>
      <c r="D1406" s="51">
        <v>1819</v>
      </c>
      <c r="E1406" s="51" t="s">
        <v>914</v>
      </c>
      <c r="F1406" s="51" t="s">
        <v>5533</v>
      </c>
      <c r="G1406" s="51" t="s">
        <v>5534</v>
      </c>
      <c r="H1406" s="51" t="s">
        <v>5535</v>
      </c>
    </row>
    <row r="1407" spans="1:8" x14ac:dyDescent="0.25">
      <c r="A1407" s="51" t="s">
        <v>5536</v>
      </c>
      <c r="B1407" s="51" t="s">
        <v>537</v>
      </c>
      <c r="C1407" s="51" t="s">
        <v>5537</v>
      </c>
      <c r="D1407" s="51">
        <v>552</v>
      </c>
      <c r="E1407" s="51" t="s">
        <v>952</v>
      </c>
      <c r="F1407" s="33"/>
      <c r="G1407" s="51" t="s">
        <v>2050</v>
      </c>
      <c r="H1407" s="33"/>
    </row>
    <row r="1408" spans="1:8" ht="30" x14ac:dyDescent="0.25">
      <c r="A1408" s="51" t="s">
        <v>5538</v>
      </c>
      <c r="B1408" s="51" t="s">
        <v>537</v>
      </c>
      <c r="C1408" s="51" t="s">
        <v>5539</v>
      </c>
      <c r="D1408" s="51">
        <v>1366</v>
      </c>
      <c r="E1408" s="51" t="s">
        <v>914</v>
      </c>
      <c r="F1408" s="51" t="s">
        <v>991</v>
      </c>
      <c r="G1408" s="51" t="s">
        <v>3099</v>
      </c>
      <c r="H1408" s="51" t="s">
        <v>3100</v>
      </c>
    </row>
    <row r="1409" spans="1:8" ht="30" x14ac:dyDescent="0.25">
      <c r="A1409" s="51" t="s">
        <v>5540</v>
      </c>
      <c r="B1409" s="51" t="s">
        <v>537</v>
      </c>
      <c r="C1409" s="51" t="s">
        <v>5541</v>
      </c>
      <c r="D1409" s="51">
        <v>1781</v>
      </c>
      <c r="E1409" s="51" t="s">
        <v>914</v>
      </c>
      <c r="F1409" s="51" t="s">
        <v>929</v>
      </c>
      <c r="G1409" s="51" t="s">
        <v>5542</v>
      </c>
      <c r="H1409" s="51" t="s">
        <v>5543</v>
      </c>
    </row>
    <row r="1410" spans="1:8" ht="45" x14ac:dyDescent="0.25">
      <c r="A1410" s="51" t="s">
        <v>5544</v>
      </c>
      <c r="B1410" s="51" t="s">
        <v>537</v>
      </c>
      <c r="C1410" s="51" t="s">
        <v>5545</v>
      </c>
      <c r="D1410" s="51">
        <v>6175</v>
      </c>
      <c r="E1410" s="51" t="s">
        <v>952</v>
      </c>
      <c r="F1410" s="51" t="s">
        <v>1280</v>
      </c>
      <c r="G1410" s="51" t="s">
        <v>5546</v>
      </c>
      <c r="H1410" s="51" t="s">
        <v>5547</v>
      </c>
    </row>
    <row r="1412" spans="1:8" x14ac:dyDescent="0.25">
      <c r="A1412" s="49" t="s">
        <v>855</v>
      </c>
      <c r="B1412" s="33"/>
      <c r="C1412" s="33"/>
      <c r="D1412" s="33"/>
      <c r="E1412" s="33"/>
      <c r="F1412" s="33"/>
      <c r="G1412" s="33"/>
      <c r="H1412" s="33"/>
    </row>
    <row r="1413" spans="1:8" x14ac:dyDescent="0.25">
      <c r="A1413" s="51" t="s">
        <v>5548</v>
      </c>
      <c r="B1413" s="51" t="s">
        <v>537</v>
      </c>
      <c r="C1413" s="51" t="s">
        <v>5549</v>
      </c>
      <c r="D1413" s="51">
        <v>2626</v>
      </c>
      <c r="E1413" s="51" t="s">
        <v>914</v>
      </c>
      <c r="F1413" s="33"/>
      <c r="G1413" s="51" t="s">
        <v>5550</v>
      </c>
      <c r="H1413" s="51" t="s">
        <v>3078</v>
      </c>
    </row>
    <row r="1414" spans="1:8" ht="45" x14ac:dyDescent="0.25">
      <c r="A1414" s="51" t="s">
        <v>5551</v>
      </c>
      <c r="B1414" s="51" t="s">
        <v>537</v>
      </c>
      <c r="C1414" s="51" t="s">
        <v>5552</v>
      </c>
      <c r="D1414" s="51">
        <v>4145</v>
      </c>
      <c r="E1414" s="51" t="s">
        <v>914</v>
      </c>
      <c r="F1414" s="51" t="s">
        <v>4173</v>
      </c>
      <c r="G1414" s="51" t="s">
        <v>4174</v>
      </c>
      <c r="H1414" s="51" t="s">
        <v>4175</v>
      </c>
    </row>
    <row r="1415" spans="1:8" x14ac:dyDescent="0.25">
      <c r="A1415" s="51" t="s">
        <v>5553</v>
      </c>
      <c r="B1415" s="51" t="s">
        <v>537</v>
      </c>
      <c r="C1415" s="51" t="s">
        <v>5554</v>
      </c>
      <c r="D1415" s="51">
        <v>324</v>
      </c>
      <c r="E1415" s="51" t="s">
        <v>1062</v>
      </c>
      <c r="F1415" s="33"/>
      <c r="G1415" s="51" t="s">
        <v>1055</v>
      </c>
      <c r="H1415" s="33"/>
    </row>
    <row r="1416" spans="1:8" ht="90" x14ac:dyDescent="0.25">
      <c r="A1416" s="51" t="s">
        <v>5555</v>
      </c>
      <c r="B1416" s="51" t="s">
        <v>537</v>
      </c>
      <c r="C1416" s="51" t="s">
        <v>5556</v>
      </c>
      <c r="D1416" s="51">
        <v>1455</v>
      </c>
      <c r="E1416" s="51" t="s">
        <v>914</v>
      </c>
      <c r="F1416" s="51" t="s">
        <v>4125</v>
      </c>
      <c r="G1416" s="51" t="s">
        <v>4126</v>
      </c>
      <c r="H1416" s="51" t="s">
        <v>4127</v>
      </c>
    </row>
    <row r="1417" spans="1:8" x14ac:dyDescent="0.25">
      <c r="A1417" s="51" t="s">
        <v>5557</v>
      </c>
      <c r="B1417" s="51" t="s">
        <v>537</v>
      </c>
      <c r="C1417" s="51" t="s">
        <v>5558</v>
      </c>
      <c r="D1417" s="51">
        <v>1955</v>
      </c>
      <c r="E1417" s="51" t="s">
        <v>914</v>
      </c>
      <c r="F1417" s="33"/>
      <c r="G1417" s="51" t="s">
        <v>5559</v>
      </c>
      <c r="H1417" s="51" t="s">
        <v>5560</v>
      </c>
    </row>
    <row r="1418" spans="1:8" ht="60" x14ac:dyDescent="0.25">
      <c r="A1418" s="51" t="s">
        <v>5561</v>
      </c>
      <c r="B1418" s="51" t="s">
        <v>537</v>
      </c>
      <c r="C1418" s="51" t="s">
        <v>5562</v>
      </c>
      <c r="D1418" s="51">
        <v>2029</v>
      </c>
      <c r="E1418" s="51" t="s">
        <v>914</v>
      </c>
      <c r="F1418" s="51" t="s">
        <v>1582</v>
      </c>
      <c r="G1418" s="51" t="s">
        <v>5563</v>
      </c>
      <c r="H1418" s="51" t="s">
        <v>1584</v>
      </c>
    </row>
    <row r="1419" spans="1:8" x14ac:dyDescent="0.25">
      <c r="A1419" s="51" t="s">
        <v>5564</v>
      </c>
      <c r="B1419" s="51" t="s">
        <v>537</v>
      </c>
      <c r="C1419" s="51" t="s">
        <v>5565</v>
      </c>
      <c r="D1419" s="51">
        <v>346</v>
      </c>
      <c r="E1419" s="51" t="s">
        <v>1062</v>
      </c>
      <c r="F1419" s="33"/>
      <c r="G1419" s="51" t="s">
        <v>1055</v>
      </c>
      <c r="H1419" s="33"/>
    </row>
    <row r="1420" spans="1:8" ht="30" x14ac:dyDescent="0.25">
      <c r="A1420" s="51" t="s">
        <v>5566</v>
      </c>
      <c r="B1420" s="51" t="s">
        <v>537</v>
      </c>
      <c r="C1420" s="51" t="s">
        <v>5567</v>
      </c>
      <c r="D1420" s="51">
        <v>1319</v>
      </c>
      <c r="E1420" s="51" t="s">
        <v>914</v>
      </c>
      <c r="F1420" s="51" t="s">
        <v>991</v>
      </c>
      <c r="G1420" s="51" t="s">
        <v>5568</v>
      </c>
      <c r="H1420" s="51" t="s">
        <v>3100</v>
      </c>
    </row>
    <row r="1421" spans="1:8" x14ac:dyDescent="0.25">
      <c r="A1421" s="51" t="s">
        <v>5569</v>
      </c>
      <c r="B1421" s="51" t="s">
        <v>537</v>
      </c>
      <c r="C1421" s="51" t="s">
        <v>5570</v>
      </c>
      <c r="D1421" s="51">
        <v>15001</v>
      </c>
      <c r="E1421" s="51" t="s">
        <v>914</v>
      </c>
      <c r="F1421" s="33"/>
      <c r="G1421" s="51" t="s">
        <v>5571</v>
      </c>
      <c r="H1421" s="51" t="s">
        <v>5572</v>
      </c>
    </row>
    <row r="1422" spans="1:8" ht="60" x14ac:dyDescent="0.25">
      <c r="A1422" s="51" t="s">
        <v>5573</v>
      </c>
      <c r="B1422" s="51" t="s">
        <v>537</v>
      </c>
      <c r="C1422" s="51" t="s">
        <v>5574</v>
      </c>
      <c r="D1422" s="51">
        <v>6247</v>
      </c>
      <c r="E1422" s="51" t="s">
        <v>914</v>
      </c>
      <c r="F1422" s="51" t="s">
        <v>2059</v>
      </c>
      <c r="G1422" s="51" t="s">
        <v>2060</v>
      </c>
      <c r="H1422" s="51" t="s">
        <v>2060</v>
      </c>
    </row>
    <row r="1423" spans="1:8" x14ac:dyDescent="0.25">
      <c r="A1423" s="51" t="s">
        <v>5575</v>
      </c>
      <c r="B1423" s="51" t="s">
        <v>537</v>
      </c>
      <c r="C1423" s="51" t="s">
        <v>5576</v>
      </c>
      <c r="D1423" s="51">
        <v>534</v>
      </c>
      <c r="E1423" s="51" t="s">
        <v>914</v>
      </c>
      <c r="F1423" s="51"/>
      <c r="G1423" s="51" t="s">
        <v>5577</v>
      </c>
      <c r="H1423" s="51"/>
    </row>
    <row r="1424" spans="1:8" x14ac:dyDescent="0.25">
      <c r="A1424" s="51" t="s">
        <v>5578</v>
      </c>
      <c r="B1424" s="51" t="s">
        <v>537</v>
      </c>
      <c r="C1424" s="51" t="s">
        <v>5579</v>
      </c>
      <c r="D1424" s="51">
        <v>893</v>
      </c>
      <c r="E1424" s="51" t="s">
        <v>914</v>
      </c>
      <c r="F1424" s="51"/>
      <c r="G1424" s="51" t="s">
        <v>2516</v>
      </c>
      <c r="H1424" s="51"/>
    </row>
    <row r="1425" spans="1:8" x14ac:dyDescent="0.25">
      <c r="A1425" s="51" t="s">
        <v>5580</v>
      </c>
      <c r="B1425" s="51" t="s">
        <v>537</v>
      </c>
      <c r="C1425" s="51" t="s">
        <v>5581</v>
      </c>
      <c r="D1425" s="51">
        <v>798</v>
      </c>
      <c r="E1425" s="51" t="s">
        <v>914</v>
      </c>
      <c r="F1425" s="51"/>
      <c r="G1425" s="51" t="s">
        <v>5582</v>
      </c>
      <c r="H1425" s="51"/>
    </row>
    <row r="1426" spans="1:8" x14ac:dyDescent="0.25">
      <c r="A1426" s="51" t="s">
        <v>5583</v>
      </c>
      <c r="B1426" s="51" t="s">
        <v>537</v>
      </c>
      <c r="C1426" s="51" t="s">
        <v>5584</v>
      </c>
      <c r="D1426" s="51">
        <v>3158</v>
      </c>
      <c r="E1426" s="51" t="s">
        <v>914</v>
      </c>
      <c r="F1426" s="51" t="s">
        <v>5585</v>
      </c>
      <c r="G1426" s="51" t="s">
        <v>5586</v>
      </c>
      <c r="H1426" s="51" t="s">
        <v>5587</v>
      </c>
    </row>
    <row r="1427" spans="1:8" ht="30" x14ac:dyDescent="0.25">
      <c r="A1427" s="51" t="s">
        <v>5588</v>
      </c>
      <c r="B1427" s="51" t="s">
        <v>537</v>
      </c>
      <c r="C1427" s="51" t="s">
        <v>5589</v>
      </c>
      <c r="D1427" s="51">
        <v>1434</v>
      </c>
      <c r="E1427" s="51" t="s">
        <v>914</v>
      </c>
      <c r="F1427" s="51" t="s">
        <v>5590</v>
      </c>
      <c r="G1427" s="51" t="s">
        <v>5591</v>
      </c>
      <c r="H1427" s="51" t="s">
        <v>5592</v>
      </c>
    </row>
    <row r="1428" spans="1:8" ht="60" x14ac:dyDescent="0.25">
      <c r="A1428" s="51" t="s">
        <v>5593</v>
      </c>
      <c r="B1428" s="51" t="s">
        <v>537</v>
      </c>
      <c r="C1428" s="51" t="s">
        <v>5594</v>
      </c>
      <c r="D1428" s="51">
        <v>3027</v>
      </c>
      <c r="E1428" s="51" t="s">
        <v>914</v>
      </c>
      <c r="F1428" s="51" t="s">
        <v>2484</v>
      </c>
      <c r="G1428" s="51" t="s">
        <v>5595</v>
      </c>
      <c r="H1428" s="51" t="s">
        <v>5596</v>
      </c>
    </row>
    <row r="1429" spans="1:8" x14ac:dyDescent="0.25">
      <c r="A1429" s="51" t="s">
        <v>5597</v>
      </c>
      <c r="B1429" s="51" t="s">
        <v>537</v>
      </c>
      <c r="C1429" s="51" t="s">
        <v>5598</v>
      </c>
      <c r="D1429" s="51">
        <v>1047</v>
      </c>
      <c r="E1429" s="51" t="s">
        <v>914</v>
      </c>
      <c r="F1429" s="51"/>
      <c r="G1429" s="51" t="s">
        <v>987</v>
      </c>
      <c r="H1429" s="51"/>
    </row>
    <row r="1430" spans="1:8" ht="30" x14ac:dyDescent="0.25">
      <c r="A1430" s="51" t="s">
        <v>5599</v>
      </c>
      <c r="B1430" s="51" t="s">
        <v>537</v>
      </c>
      <c r="C1430" s="51" t="s">
        <v>5600</v>
      </c>
      <c r="D1430" s="51">
        <v>507</v>
      </c>
      <c r="E1430" s="51" t="s">
        <v>914</v>
      </c>
      <c r="F1430" s="51" t="s">
        <v>1416</v>
      </c>
      <c r="G1430" s="51" t="s">
        <v>3598</v>
      </c>
      <c r="H1430" s="51" t="s">
        <v>1418</v>
      </c>
    </row>
    <row r="1431" spans="1:8" x14ac:dyDescent="0.25">
      <c r="A1431" s="51" t="s">
        <v>5601</v>
      </c>
      <c r="B1431" s="51" t="s">
        <v>537</v>
      </c>
      <c r="C1431" s="51" t="s">
        <v>5602</v>
      </c>
      <c r="D1431" s="51">
        <v>1720</v>
      </c>
      <c r="E1431" s="51" t="s">
        <v>914</v>
      </c>
      <c r="F1431" s="51"/>
      <c r="G1431" s="51" t="s">
        <v>5603</v>
      </c>
      <c r="H1431" s="51" t="s">
        <v>3279</v>
      </c>
    </row>
    <row r="1432" spans="1:8" x14ac:dyDescent="0.25">
      <c r="A1432" s="51" t="s">
        <v>5604</v>
      </c>
      <c r="B1432" s="51" t="s">
        <v>537</v>
      </c>
      <c r="C1432" s="51" t="s">
        <v>5605</v>
      </c>
      <c r="D1432" s="51">
        <v>1650</v>
      </c>
      <c r="E1432" s="51" t="s">
        <v>914</v>
      </c>
      <c r="F1432" s="51"/>
      <c r="G1432" s="51" t="s">
        <v>5603</v>
      </c>
      <c r="H1432" s="51" t="s">
        <v>3279</v>
      </c>
    </row>
    <row r="1433" spans="1:8" x14ac:dyDescent="0.25">
      <c r="A1433" s="51" t="s">
        <v>5606</v>
      </c>
      <c r="B1433" s="51" t="s">
        <v>537</v>
      </c>
      <c r="C1433" s="51" t="s">
        <v>5607</v>
      </c>
      <c r="D1433" s="51">
        <v>3678</v>
      </c>
      <c r="E1433" s="51" t="s">
        <v>914</v>
      </c>
      <c r="F1433" s="51" t="s">
        <v>973</v>
      </c>
      <c r="G1433" s="51" t="s">
        <v>5608</v>
      </c>
      <c r="H1433" s="51" t="s">
        <v>5609</v>
      </c>
    </row>
    <row r="1434" spans="1:8" x14ac:dyDescent="0.25">
      <c r="A1434" s="51" t="s">
        <v>5610</v>
      </c>
      <c r="B1434" s="51" t="s">
        <v>537</v>
      </c>
      <c r="C1434" s="51" t="s">
        <v>5611</v>
      </c>
      <c r="D1434" s="51">
        <v>234</v>
      </c>
      <c r="E1434" s="51" t="s">
        <v>914</v>
      </c>
      <c r="F1434" s="51"/>
      <c r="G1434" s="51" t="s">
        <v>5612</v>
      </c>
      <c r="H1434" s="51"/>
    </row>
    <row r="1435" spans="1:8" x14ac:dyDescent="0.25">
      <c r="A1435" s="51" t="s">
        <v>5613</v>
      </c>
      <c r="B1435" s="51" t="s">
        <v>537</v>
      </c>
      <c r="C1435" s="51" t="s">
        <v>5614</v>
      </c>
      <c r="D1435" s="51">
        <v>1883</v>
      </c>
      <c r="E1435" s="51" t="s">
        <v>914</v>
      </c>
      <c r="F1435" s="51" t="s">
        <v>1416</v>
      </c>
      <c r="G1435" s="51" t="s">
        <v>5615</v>
      </c>
      <c r="H1435" s="51" t="s">
        <v>5616</v>
      </c>
    </row>
    <row r="1436" spans="1:8" ht="30" x14ac:dyDescent="0.25">
      <c r="A1436" s="51" t="s">
        <v>5617</v>
      </c>
      <c r="B1436" s="51" t="s">
        <v>537</v>
      </c>
      <c r="C1436" s="51" t="s">
        <v>5618</v>
      </c>
      <c r="D1436" s="51">
        <v>1416</v>
      </c>
      <c r="E1436" s="51" t="s">
        <v>914</v>
      </c>
      <c r="F1436" s="51" t="s">
        <v>2228</v>
      </c>
      <c r="G1436" s="51" t="s">
        <v>5619</v>
      </c>
      <c r="H1436" s="51" t="s">
        <v>5620</v>
      </c>
    </row>
    <row r="1437" spans="1:8" ht="30" x14ac:dyDescent="0.25">
      <c r="A1437" s="51" t="s">
        <v>5621</v>
      </c>
      <c r="B1437" s="51" t="s">
        <v>537</v>
      </c>
      <c r="C1437" s="51" t="s">
        <v>5622</v>
      </c>
      <c r="D1437" s="51">
        <v>1603</v>
      </c>
      <c r="E1437" s="51" t="s">
        <v>914</v>
      </c>
      <c r="F1437" s="51" t="s">
        <v>1416</v>
      </c>
      <c r="G1437" s="51" t="s">
        <v>5615</v>
      </c>
      <c r="H1437" s="51" t="s">
        <v>5623</v>
      </c>
    </row>
    <row r="1438" spans="1:8" x14ac:dyDescent="0.25">
      <c r="A1438" s="51" t="s">
        <v>5624</v>
      </c>
      <c r="B1438" s="51" t="s">
        <v>537</v>
      </c>
      <c r="C1438" s="51" t="s">
        <v>5625</v>
      </c>
      <c r="D1438" s="51">
        <v>276</v>
      </c>
      <c r="E1438" s="51" t="s">
        <v>1062</v>
      </c>
      <c r="F1438" s="51" t="s">
        <v>1087</v>
      </c>
      <c r="G1438" s="51" t="s">
        <v>5626</v>
      </c>
      <c r="H1438" s="51" t="s">
        <v>1902</v>
      </c>
    </row>
    <row r="1439" spans="1:8" x14ac:dyDescent="0.25">
      <c r="A1439" s="51" t="s">
        <v>5627</v>
      </c>
      <c r="B1439" s="51" t="s">
        <v>537</v>
      </c>
      <c r="C1439" s="51" t="s">
        <v>5628</v>
      </c>
      <c r="D1439" s="51">
        <v>2115</v>
      </c>
      <c r="E1439" s="51" t="s">
        <v>914</v>
      </c>
      <c r="F1439" s="51" t="s">
        <v>1416</v>
      </c>
      <c r="G1439" s="51" t="s">
        <v>5615</v>
      </c>
      <c r="H1439" s="51" t="s">
        <v>5616</v>
      </c>
    </row>
    <row r="1440" spans="1:8" x14ac:dyDescent="0.25">
      <c r="A1440" s="51" t="s">
        <v>5629</v>
      </c>
      <c r="B1440" s="51" t="s">
        <v>537</v>
      </c>
      <c r="C1440" s="51" t="s">
        <v>5630</v>
      </c>
      <c r="D1440" s="51">
        <v>1437</v>
      </c>
      <c r="E1440" s="51" t="s">
        <v>914</v>
      </c>
      <c r="F1440" s="51"/>
      <c r="G1440" s="51" t="s">
        <v>5631</v>
      </c>
      <c r="H1440" s="51" t="s">
        <v>5632</v>
      </c>
    </row>
    <row r="1441" spans="1:8" ht="30" x14ac:dyDescent="0.25">
      <c r="A1441" s="51" t="s">
        <v>5633</v>
      </c>
      <c r="B1441" s="51" t="s">
        <v>537</v>
      </c>
      <c r="C1441" s="51" t="s">
        <v>5634</v>
      </c>
      <c r="D1441" s="51">
        <v>1168</v>
      </c>
      <c r="E1441" s="51" t="s">
        <v>914</v>
      </c>
      <c r="F1441" s="51" t="s">
        <v>1775</v>
      </c>
      <c r="G1441" s="51" t="s">
        <v>5635</v>
      </c>
      <c r="H1441" s="51" t="s">
        <v>5636</v>
      </c>
    </row>
    <row r="1442" spans="1:8" x14ac:dyDescent="0.25">
      <c r="A1442" s="51" t="s">
        <v>5637</v>
      </c>
      <c r="B1442" s="51" t="s">
        <v>537</v>
      </c>
      <c r="C1442" s="51" t="s">
        <v>5638</v>
      </c>
      <c r="D1442" s="51">
        <v>1091</v>
      </c>
      <c r="E1442" s="51" t="s">
        <v>914</v>
      </c>
      <c r="F1442" s="51"/>
      <c r="G1442" s="51" t="s">
        <v>5639</v>
      </c>
      <c r="H1442" s="51" t="s">
        <v>3983</v>
      </c>
    </row>
    <row r="1443" spans="1:8" x14ac:dyDescent="0.25">
      <c r="A1443" s="51" t="s">
        <v>5640</v>
      </c>
      <c r="B1443" s="51" t="s">
        <v>537</v>
      </c>
      <c r="C1443" s="51" t="s">
        <v>5641</v>
      </c>
      <c r="D1443" s="51">
        <v>1786</v>
      </c>
      <c r="E1443" s="51" t="s">
        <v>914</v>
      </c>
      <c r="F1443" s="51"/>
      <c r="G1443" s="51" t="s">
        <v>5642</v>
      </c>
      <c r="H1443" s="51"/>
    </row>
    <row r="1444" spans="1:8" x14ac:dyDescent="0.25">
      <c r="A1444" s="51" t="s">
        <v>5643</v>
      </c>
      <c r="B1444" s="51" t="s">
        <v>537</v>
      </c>
      <c r="C1444" s="51" t="s">
        <v>5644</v>
      </c>
      <c r="D1444" s="51">
        <v>616</v>
      </c>
      <c r="E1444" s="51" t="s">
        <v>914</v>
      </c>
      <c r="F1444" s="51"/>
      <c r="G1444" s="51" t="s">
        <v>1435</v>
      </c>
      <c r="H1444" s="51"/>
    </row>
    <row r="1445" spans="1:8" x14ac:dyDescent="0.25">
      <c r="A1445" s="51" t="s">
        <v>5645</v>
      </c>
      <c r="B1445" s="51" t="s">
        <v>537</v>
      </c>
      <c r="C1445" s="51" t="s">
        <v>5646</v>
      </c>
      <c r="D1445" s="51">
        <v>714</v>
      </c>
      <c r="E1445" s="51" t="s">
        <v>914</v>
      </c>
      <c r="F1445" s="51"/>
      <c r="G1445" s="51" t="s">
        <v>5647</v>
      </c>
      <c r="H1445" s="51"/>
    </row>
    <row r="1446" spans="1:8" ht="30" x14ac:dyDescent="0.25">
      <c r="A1446" s="51" t="s">
        <v>5648</v>
      </c>
      <c r="B1446" s="51" t="s">
        <v>537</v>
      </c>
      <c r="C1446" s="51" t="s">
        <v>5649</v>
      </c>
      <c r="D1446" s="51">
        <v>1295</v>
      </c>
      <c r="E1446" s="51" t="s">
        <v>914</v>
      </c>
      <c r="F1446" s="51" t="s">
        <v>3729</v>
      </c>
      <c r="G1446" s="51" t="s">
        <v>4553</v>
      </c>
      <c r="H1446" s="51" t="s">
        <v>4554</v>
      </c>
    </row>
    <row r="1447" spans="1:8" x14ac:dyDescent="0.25">
      <c r="A1447" s="51" t="s">
        <v>5650</v>
      </c>
      <c r="B1447" s="51" t="s">
        <v>537</v>
      </c>
      <c r="C1447" s="51" t="s">
        <v>5651</v>
      </c>
      <c r="D1447" s="51">
        <v>4591</v>
      </c>
      <c r="E1447" s="51" t="s">
        <v>914</v>
      </c>
      <c r="F1447" s="51"/>
      <c r="G1447" s="51" t="s">
        <v>5652</v>
      </c>
      <c r="H1447" s="51"/>
    </row>
    <row r="1448" spans="1:8" ht="30" x14ac:dyDescent="0.25">
      <c r="A1448" s="51" t="s">
        <v>5653</v>
      </c>
      <c r="B1448" s="51" t="s">
        <v>537</v>
      </c>
      <c r="C1448" s="51" t="s">
        <v>5654</v>
      </c>
      <c r="D1448" s="51">
        <v>4669</v>
      </c>
      <c r="E1448" s="51" t="s">
        <v>914</v>
      </c>
      <c r="F1448" s="51" t="s">
        <v>2661</v>
      </c>
      <c r="G1448" s="51" t="s">
        <v>5263</v>
      </c>
      <c r="H1448" s="51" t="s">
        <v>2663</v>
      </c>
    </row>
    <row r="1449" spans="1:8" ht="75" x14ac:dyDescent="0.25">
      <c r="A1449" s="51" t="s">
        <v>5655</v>
      </c>
      <c r="B1449" s="51" t="s">
        <v>537</v>
      </c>
      <c r="C1449" s="51" t="s">
        <v>5656</v>
      </c>
      <c r="D1449" s="51">
        <v>4077</v>
      </c>
      <c r="E1449" s="51" t="s">
        <v>914</v>
      </c>
      <c r="F1449" s="51" t="s">
        <v>5657</v>
      </c>
      <c r="G1449" s="51" t="s">
        <v>5658</v>
      </c>
      <c r="H1449" s="51" t="s">
        <v>5659</v>
      </c>
    </row>
    <row r="1450" spans="1:8" ht="30" x14ac:dyDescent="0.25">
      <c r="A1450" s="51" t="s">
        <v>5660</v>
      </c>
      <c r="B1450" s="51" t="s">
        <v>537</v>
      </c>
      <c r="C1450" s="51" t="s">
        <v>5661</v>
      </c>
      <c r="D1450" s="51">
        <v>3778</v>
      </c>
      <c r="E1450" s="51" t="s">
        <v>914</v>
      </c>
      <c r="F1450" s="51" t="s">
        <v>973</v>
      </c>
      <c r="G1450" s="51" t="s">
        <v>5662</v>
      </c>
      <c r="H1450" s="51" t="s">
        <v>5663</v>
      </c>
    </row>
    <row r="1451" spans="1:8" ht="30" x14ac:dyDescent="0.25">
      <c r="A1451" s="51" t="s">
        <v>5664</v>
      </c>
      <c r="B1451" s="51" t="s">
        <v>537</v>
      </c>
      <c r="C1451" s="51" t="s">
        <v>5665</v>
      </c>
      <c r="D1451" s="51">
        <v>2798</v>
      </c>
      <c r="E1451" s="51" t="s">
        <v>914</v>
      </c>
      <c r="F1451" s="51" t="s">
        <v>973</v>
      </c>
      <c r="G1451" s="51" t="s">
        <v>925</v>
      </c>
      <c r="H1451" s="51" t="s">
        <v>1079</v>
      </c>
    </row>
    <row r="1452" spans="1:8" ht="30" x14ac:dyDescent="0.25">
      <c r="A1452" s="51" t="s">
        <v>5666</v>
      </c>
      <c r="B1452" s="51" t="s">
        <v>537</v>
      </c>
      <c r="C1452" s="51" t="s">
        <v>5667</v>
      </c>
      <c r="D1452" s="51">
        <v>2676</v>
      </c>
      <c r="E1452" s="51" t="s">
        <v>914</v>
      </c>
      <c r="F1452" s="51" t="s">
        <v>1280</v>
      </c>
      <c r="G1452" s="51" t="s">
        <v>5668</v>
      </c>
      <c r="H1452" s="51" t="s">
        <v>2197</v>
      </c>
    </row>
    <row r="1453" spans="1:8" ht="45" x14ac:dyDescent="0.25">
      <c r="A1453" s="51" t="s">
        <v>5669</v>
      </c>
      <c r="B1453" s="51" t="s">
        <v>537</v>
      </c>
      <c r="C1453" s="51" t="s">
        <v>5670</v>
      </c>
      <c r="D1453" s="51">
        <v>1317</v>
      </c>
      <c r="E1453" s="51" t="s">
        <v>914</v>
      </c>
      <c r="F1453" s="51" t="s">
        <v>1536</v>
      </c>
      <c r="G1453" s="51" t="s">
        <v>5671</v>
      </c>
      <c r="H1453" s="51" t="s">
        <v>5672</v>
      </c>
    </row>
    <row r="1454" spans="1:8" ht="75" x14ac:dyDescent="0.25">
      <c r="A1454" s="51" t="s">
        <v>5673</v>
      </c>
      <c r="B1454" s="51" t="s">
        <v>537</v>
      </c>
      <c r="C1454" s="51" t="s">
        <v>5674</v>
      </c>
      <c r="D1454" s="51">
        <v>6602</v>
      </c>
      <c r="E1454" s="51" t="s">
        <v>914</v>
      </c>
      <c r="F1454" s="51" t="s">
        <v>5675</v>
      </c>
      <c r="G1454" s="51" t="s">
        <v>5676</v>
      </c>
      <c r="H1454" s="51" t="s">
        <v>5677</v>
      </c>
    </row>
    <row r="1455" spans="1:8" x14ac:dyDescent="0.25">
      <c r="A1455" s="51" t="s">
        <v>5678</v>
      </c>
      <c r="B1455" s="51" t="s">
        <v>537</v>
      </c>
      <c r="C1455" s="51" t="s">
        <v>5679</v>
      </c>
      <c r="D1455" s="51">
        <v>681</v>
      </c>
      <c r="E1455" s="51" t="s">
        <v>914</v>
      </c>
      <c r="F1455" s="51"/>
      <c r="G1455" s="51" t="s">
        <v>5137</v>
      </c>
      <c r="H1455" s="51"/>
    </row>
    <row r="1456" spans="1:8" ht="30" x14ac:dyDescent="0.25">
      <c r="A1456" s="51" t="s">
        <v>5680</v>
      </c>
      <c r="B1456" s="51" t="s">
        <v>537</v>
      </c>
      <c r="C1456" s="51" t="s">
        <v>5681</v>
      </c>
      <c r="D1456" s="51">
        <v>6964</v>
      </c>
      <c r="E1456" s="51" t="s">
        <v>914</v>
      </c>
      <c r="F1456" s="51" t="s">
        <v>5682</v>
      </c>
      <c r="G1456" s="51" t="s">
        <v>5683</v>
      </c>
      <c r="H1456" s="51" t="s">
        <v>5684</v>
      </c>
    </row>
    <row r="1457" spans="1:8" ht="45" x14ac:dyDescent="0.25">
      <c r="A1457" s="51" t="s">
        <v>5685</v>
      </c>
      <c r="B1457" s="51" t="s">
        <v>537</v>
      </c>
      <c r="C1457" s="51" t="s">
        <v>5686</v>
      </c>
      <c r="D1457" s="51">
        <v>4817</v>
      </c>
      <c r="E1457" s="51" t="s">
        <v>914</v>
      </c>
      <c r="F1457" s="51" t="s">
        <v>5687</v>
      </c>
      <c r="G1457" s="51" t="s">
        <v>5688</v>
      </c>
      <c r="H1457" s="51" t="s">
        <v>5689</v>
      </c>
    </row>
    <row r="1458" spans="1:8" ht="45" x14ac:dyDescent="0.25">
      <c r="A1458" s="51" t="s">
        <v>5690</v>
      </c>
      <c r="B1458" s="51" t="s">
        <v>537</v>
      </c>
      <c r="C1458" s="51" t="s">
        <v>5691</v>
      </c>
      <c r="D1458" s="51">
        <v>9602</v>
      </c>
      <c r="E1458" s="51" t="s">
        <v>914</v>
      </c>
      <c r="F1458" s="51" t="s">
        <v>5687</v>
      </c>
      <c r="G1458" s="51" t="s">
        <v>5688</v>
      </c>
      <c r="H1458" s="51" t="s">
        <v>5689</v>
      </c>
    </row>
    <row r="1459" spans="1:8" ht="30" x14ac:dyDescent="0.25">
      <c r="A1459" s="51" t="s">
        <v>5692</v>
      </c>
      <c r="B1459" s="51" t="s">
        <v>537</v>
      </c>
      <c r="C1459" s="51" t="s">
        <v>5693</v>
      </c>
      <c r="D1459" s="51">
        <v>6286</v>
      </c>
      <c r="E1459" s="51" t="s">
        <v>914</v>
      </c>
      <c r="F1459" s="51" t="s">
        <v>5694</v>
      </c>
      <c r="G1459" s="51" t="s">
        <v>5688</v>
      </c>
      <c r="H1459" s="51" t="s">
        <v>5695</v>
      </c>
    </row>
    <row r="1460" spans="1:8" ht="30" x14ac:dyDescent="0.25">
      <c r="A1460" s="51" t="s">
        <v>5696</v>
      </c>
      <c r="B1460" s="51" t="s">
        <v>537</v>
      </c>
      <c r="C1460" s="51" t="s">
        <v>5697</v>
      </c>
      <c r="D1460" s="51">
        <v>9786</v>
      </c>
      <c r="E1460" s="51" t="s">
        <v>914</v>
      </c>
      <c r="F1460" s="51"/>
      <c r="G1460" s="51" t="s">
        <v>5698</v>
      </c>
      <c r="H1460" s="51" t="s">
        <v>5699</v>
      </c>
    </row>
    <row r="1461" spans="1:8" ht="75" x14ac:dyDescent="0.25">
      <c r="A1461" s="51" t="s">
        <v>5700</v>
      </c>
      <c r="B1461" s="51" t="s">
        <v>537</v>
      </c>
      <c r="C1461" s="51" t="s">
        <v>5701</v>
      </c>
      <c r="D1461" s="51">
        <v>5877</v>
      </c>
      <c r="E1461" s="51" t="s">
        <v>914</v>
      </c>
      <c r="F1461" s="51" t="s">
        <v>5702</v>
      </c>
      <c r="G1461" s="51" t="s">
        <v>5703</v>
      </c>
      <c r="H1461" s="51" t="s">
        <v>5704</v>
      </c>
    </row>
    <row r="1462" spans="1:8" x14ac:dyDescent="0.25">
      <c r="A1462" s="51" t="s">
        <v>5705</v>
      </c>
      <c r="B1462" s="51" t="s">
        <v>537</v>
      </c>
      <c r="C1462" s="51" t="s">
        <v>5706</v>
      </c>
      <c r="D1462" s="51">
        <v>1503</v>
      </c>
      <c r="E1462" s="51" t="s">
        <v>952</v>
      </c>
      <c r="F1462" s="51" t="s">
        <v>973</v>
      </c>
      <c r="G1462" s="51" t="s">
        <v>948</v>
      </c>
      <c r="H1462" s="51" t="s">
        <v>1161</v>
      </c>
    </row>
    <row r="1463" spans="1:8" ht="30" x14ac:dyDescent="0.25">
      <c r="A1463" s="51" t="s">
        <v>5707</v>
      </c>
      <c r="B1463" s="51" t="s">
        <v>537</v>
      </c>
      <c r="C1463" s="51" t="s">
        <v>5708</v>
      </c>
      <c r="D1463" s="51">
        <v>5918</v>
      </c>
      <c r="E1463" s="51" t="s">
        <v>914</v>
      </c>
      <c r="F1463" s="51" t="s">
        <v>5709</v>
      </c>
      <c r="G1463" s="51" t="s">
        <v>5710</v>
      </c>
      <c r="H1463" s="51" t="s">
        <v>5710</v>
      </c>
    </row>
    <row r="1464" spans="1:8" ht="90" x14ac:dyDescent="0.25">
      <c r="A1464" s="51" t="s">
        <v>5711</v>
      </c>
      <c r="B1464" s="51" t="s">
        <v>537</v>
      </c>
      <c r="C1464" s="51" t="s">
        <v>5712</v>
      </c>
      <c r="D1464" s="51">
        <v>8374</v>
      </c>
      <c r="E1464" s="51" t="s">
        <v>952</v>
      </c>
      <c r="F1464" s="51" t="s">
        <v>5713</v>
      </c>
      <c r="G1464" s="51" t="s">
        <v>3628</v>
      </c>
      <c r="H1464" s="51" t="s">
        <v>5714</v>
      </c>
    </row>
    <row r="1465" spans="1:8" x14ac:dyDescent="0.25">
      <c r="A1465" s="51" t="s">
        <v>5715</v>
      </c>
      <c r="B1465" s="51" t="s">
        <v>537</v>
      </c>
      <c r="C1465" s="51" t="s">
        <v>5716</v>
      </c>
      <c r="D1465" s="51">
        <v>264</v>
      </c>
      <c r="E1465" s="51" t="s">
        <v>914</v>
      </c>
      <c r="F1465" s="51"/>
      <c r="G1465" s="51" t="s">
        <v>5717</v>
      </c>
      <c r="H1465" s="51"/>
    </row>
    <row r="1466" spans="1:8" ht="30" x14ac:dyDescent="0.25">
      <c r="A1466" s="51" t="s">
        <v>5718</v>
      </c>
      <c r="B1466" s="51" t="s">
        <v>537</v>
      </c>
      <c r="C1466" s="51" t="s">
        <v>5719</v>
      </c>
      <c r="D1466" s="51">
        <v>2897</v>
      </c>
      <c r="E1466" s="51" t="s">
        <v>914</v>
      </c>
      <c r="F1466" s="51" t="s">
        <v>2309</v>
      </c>
      <c r="G1466" s="51" t="s">
        <v>4475</v>
      </c>
      <c r="H1466" s="51" t="s">
        <v>2322</v>
      </c>
    </row>
    <row r="1467" spans="1:8" ht="30" x14ac:dyDescent="0.25">
      <c r="A1467" s="51" t="s">
        <v>5720</v>
      </c>
      <c r="B1467" s="51" t="s">
        <v>537</v>
      </c>
      <c r="C1467" s="51" t="s">
        <v>5721</v>
      </c>
      <c r="D1467" s="51">
        <v>480</v>
      </c>
      <c r="E1467" s="51" t="s">
        <v>914</v>
      </c>
      <c r="F1467" s="51"/>
      <c r="G1467" s="51" t="s">
        <v>5722</v>
      </c>
      <c r="H1467" s="51"/>
    </row>
    <row r="1468" spans="1:8" x14ac:dyDescent="0.25">
      <c r="A1468" s="51" t="s">
        <v>5723</v>
      </c>
      <c r="B1468" s="51" t="s">
        <v>537</v>
      </c>
      <c r="C1468" s="51" t="s">
        <v>5724</v>
      </c>
      <c r="D1468" s="51">
        <v>1500</v>
      </c>
      <c r="E1468" s="51" t="s">
        <v>914</v>
      </c>
      <c r="F1468" s="51"/>
      <c r="G1468" s="51" t="s">
        <v>5725</v>
      </c>
      <c r="H1468" s="51"/>
    </row>
    <row r="1469" spans="1:8" x14ac:dyDescent="0.25">
      <c r="A1469" s="51" t="s">
        <v>5726</v>
      </c>
      <c r="B1469" s="51" t="s">
        <v>537</v>
      </c>
      <c r="C1469" s="51" t="s">
        <v>5727</v>
      </c>
      <c r="D1469" s="51">
        <v>174</v>
      </c>
      <c r="E1469" s="51" t="s">
        <v>914</v>
      </c>
      <c r="F1469" s="51"/>
      <c r="G1469" s="51" t="s">
        <v>5728</v>
      </c>
      <c r="H1469" s="51"/>
    </row>
    <row r="1471" spans="1:8" x14ac:dyDescent="0.25">
      <c r="A1471" s="49" t="s">
        <v>854</v>
      </c>
      <c r="B1471" s="33"/>
      <c r="C1471" s="33"/>
      <c r="D1471" s="33"/>
      <c r="E1471" s="33"/>
      <c r="F1471" s="33"/>
      <c r="G1471" s="33"/>
      <c r="H1471" s="33"/>
    </row>
    <row r="1472" spans="1:8" x14ac:dyDescent="0.25">
      <c r="A1472" s="51" t="s">
        <v>5729</v>
      </c>
      <c r="B1472" s="51" t="s">
        <v>550</v>
      </c>
      <c r="C1472" s="51" t="s">
        <v>5730</v>
      </c>
      <c r="D1472" s="51">
        <v>591</v>
      </c>
      <c r="E1472" s="51" t="s">
        <v>952</v>
      </c>
      <c r="F1472" s="33"/>
      <c r="G1472" s="51" t="s">
        <v>4102</v>
      </c>
      <c r="H1472" s="33"/>
    </row>
    <row r="1473" spans="1:8" ht="30" x14ac:dyDescent="0.25">
      <c r="A1473" s="51" t="s">
        <v>5731</v>
      </c>
      <c r="B1473" s="51" t="s">
        <v>550</v>
      </c>
      <c r="C1473" s="51" t="s">
        <v>5732</v>
      </c>
      <c r="D1473" s="51">
        <v>705</v>
      </c>
      <c r="E1473" s="51" t="s">
        <v>914</v>
      </c>
      <c r="F1473" s="51" t="s">
        <v>5733</v>
      </c>
      <c r="G1473" s="51" t="s">
        <v>5734</v>
      </c>
      <c r="H1473" s="51" t="s">
        <v>5735</v>
      </c>
    </row>
    <row r="1474" spans="1:8" ht="45" x14ac:dyDescent="0.25">
      <c r="A1474" s="51" t="s">
        <v>5736</v>
      </c>
      <c r="B1474" s="51" t="s">
        <v>550</v>
      </c>
      <c r="C1474" s="51" t="s">
        <v>5737</v>
      </c>
      <c r="D1474" s="51">
        <v>2686</v>
      </c>
      <c r="E1474" s="51" t="s">
        <v>914</v>
      </c>
      <c r="F1474" s="51" t="s">
        <v>1654</v>
      </c>
      <c r="G1474" s="51" t="s">
        <v>4788</v>
      </c>
      <c r="H1474" s="51" t="s">
        <v>1656</v>
      </c>
    </row>
    <row r="1475" spans="1:8" ht="30" x14ac:dyDescent="0.25">
      <c r="A1475" s="51" t="s">
        <v>5738</v>
      </c>
      <c r="B1475" s="51" t="s">
        <v>550</v>
      </c>
      <c r="C1475" s="51" t="s">
        <v>5739</v>
      </c>
      <c r="D1475" s="51">
        <v>1330</v>
      </c>
      <c r="E1475" s="51" t="s">
        <v>914</v>
      </c>
      <c r="F1475" s="51" t="s">
        <v>1654</v>
      </c>
      <c r="G1475" s="51" t="s">
        <v>4788</v>
      </c>
      <c r="H1475" s="51" t="s">
        <v>3202</v>
      </c>
    </row>
    <row r="1476" spans="1:8" ht="45" x14ac:dyDescent="0.25">
      <c r="A1476" s="51" t="s">
        <v>5740</v>
      </c>
      <c r="B1476" s="51" t="s">
        <v>550</v>
      </c>
      <c r="C1476" s="51" t="s">
        <v>5741</v>
      </c>
      <c r="D1476" s="51">
        <v>5788</v>
      </c>
      <c r="E1476" s="51" t="s">
        <v>914</v>
      </c>
      <c r="F1476" s="51" t="s">
        <v>1321</v>
      </c>
      <c r="G1476" s="51" t="s">
        <v>4635</v>
      </c>
      <c r="H1476" s="51" t="s">
        <v>5010</v>
      </c>
    </row>
    <row r="1477" spans="1:8" ht="45" x14ac:dyDescent="0.25">
      <c r="A1477" s="51" t="s">
        <v>5742</v>
      </c>
      <c r="B1477" s="51" t="s">
        <v>550</v>
      </c>
      <c r="C1477" s="51" t="s">
        <v>5743</v>
      </c>
      <c r="D1477" s="51">
        <v>1599</v>
      </c>
      <c r="E1477" s="51" t="s">
        <v>914</v>
      </c>
      <c r="F1477" s="51" t="s">
        <v>1713</v>
      </c>
      <c r="G1477" s="51" t="s">
        <v>5744</v>
      </c>
      <c r="H1477" s="51" t="s">
        <v>5745</v>
      </c>
    </row>
    <row r="1478" spans="1:8" x14ac:dyDescent="0.25">
      <c r="A1478" s="51" t="s">
        <v>5746</v>
      </c>
      <c r="B1478" s="51" t="s">
        <v>550</v>
      </c>
      <c r="C1478" s="51" t="s">
        <v>5747</v>
      </c>
      <c r="D1478" s="51">
        <v>5277</v>
      </c>
      <c r="E1478" s="51" t="s">
        <v>914</v>
      </c>
      <c r="F1478" s="33"/>
      <c r="G1478" s="51" t="s">
        <v>5748</v>
      </c>
      <c r="H1478" s="33"/>
    </row>
    <row r="1479" spans="1:8" ht="30" x14ac:dyDescent="0.25">
      <c r="A1479" s="51" t="s">
        <v>5749</v>
      </c>
      <c r="B1479" s="51" t="s">
        <v>550</v>
      </c>
      <c r="C1479" s="51" t="s">
        <v>5750</v>
      </c>
      <c r="D1479" s="51">
        <v>4023</v>
      </c>
      <c r="E1479" s="51" t="s">
        <v>914</v>
      </c>
      <c r="F1479" s="33"/>
      <c r="G1479" s="51" t="s">
        <v>5751</v>
      </c>
      <c r="H1479" s="51" t="s">
        <v>5752</v>
      </c>
    </row>
    <row r="1480" spans="1:8" ht="45" x14ac:dyDescent="0.25">
      <c r="A1480" s="51" t="s">
        <v>5753</v>
      </c>
      <c r="B1480" s="51" t="s">
        <v>550</v>
      </c>
      <c r="C1480" s="51" t="s">
        <v>5754</v>
      </c>
      <c r="D1480" s="51">
        <v>3300</v>
      </c>
      <c r="E1480" s="51" t="s">
        <v>914</v>
      </c>
      <c r="F1480" s="51" t="s">
        <v>1654</v>
      </c>
      <c r="G1480" s="51" t="s">
        <v>1655</v>
      </c>
      <c r="H1480" s="51" t="s">
        <v>1656</v>
      </c>
    </row>
    <row r="1481" spans="1:8" x14ac:dyDescent="0.25">
      <c r="A1481" s="51" t="s">
        <v>5755</v>
      </c>
      <c r="B1481" s="51" t="s">
        <v>550</v>
      </c>
      <c r="C1481" s="51" t="s">
        <v>5756</v>
      </c>
      <c r="D1481" s="51">
        <v>4373</v>
      </c>
      <c r="E1481" s="51" t="s">
        <v>914</v>
      </c>
      <c r="F1481" s="33"/>
      <c r="G1481" s="51" t="s">
        <v>5757</v>
      </c>
      <c r="H1481" s="33"/>
    </row>
    <row r="1482" spans="1:8" ht="45" x14ac:dyDescent="0.25">
      <c r="A1482" s="51" t="s">
        <v>5758</v>
      </c>
      <c r="B1482" s="51" t="s">
        <v>550</v>
      </c>
      <c r="C1482" s="51" t="s">
        <v>5759</v>
      </c>
      <c r="D1482" s="51">
        <v>4554</v>
      </c>
      <c r="E1482" s="51" t="s">
        <v>914</v>
      </c>
      <c r="F1482" s="51" t="s">
        <v>1654</v>
      </c>
      <c r="G1482" s="51" t="s">
        <v>1655</v>
      </c>
      <c r="H1482" s="51" t="s">
        <v>1656</v>
      </c>
    </row>
    <row r="1483" spans="1:8" ht="45" x14ac:dyDescent="0.25">
      <c r="A1483" s="51" t="s">
        <v>5760</v>
      </c>
      <c r="B1483" s="51" t="s">
        <v>550</v>
      </c>
      <c r="C1483" s="51" t="s">
        <v>5761</v>
      </c>
      <c r="D1483" s="51">
        <v>2754</v>
      </c>
      <c r="E1483" s="51" t="s">
        <v>914</v>
      </c>
      <c r="F1483" s="51" t="s">
        <v>1654</v>
      </c>
      <c r="G1483" s="51" t="s">
        <v>1655</v>
      </c>
      <c r="H1483" s="51" t="s">
        <v>1656</v>
      </c>
    </row>
    <row r="1484" spans="1:8" x14ac:dyDescent="0.25">
      <c r="A1484" s="51" t="s">
        <v>5762</v>
      </c>
      <c r="B1484" s="51" t="s">
        <v>550</v>
      </c>
      <c r="C1484" s="51" t="s">
        <v>5763</v>
      </c>
      <c r="D1484" s="51">
        <v>917</v>
      </c>
      <c r="E1484" s="51" t="s">
        <v>914</v>
      </c>
      <c r="F1484" s="51" t="s">
        <v>1726</v>
      </c>
      <c r="G1484" s="51" t="s">
        <v>1727</v>
      </c>
      <c r="H1484" s="51" t="s">
        <v>2318</v>
      </c>
    </row>
    <row r="1485" spans="1:8" x14ac:dyDescent="0.25">
      <c r="A1485" s="51" t="s">
        <v>5764</v>
      </c>
      <c r="B1485" s="51" t="s">
        <v>550</v>
      </c>
      <c r="C1485" s="51" t="s">
        <v>5765</v>
      </c>
      <c r="D1485" s="51">
        <v>951</v>
      </c>
      <c r="E1485" s="51" t="s">
        <v>952</v>
      </c>
      <c r="F1485" s="51" t="s">
        <v>973</v>
      </c>
      <c r="G1485" s="51" t="s">
        <v>5766</v>
      </c>
      <c r="H1485" s="51" t="s">
        <v>1161</v>
      </c>
    </row>
    <row r="1486" spans="1:8" x14ac:dyDescent="0.25">
      <c r="A1486" s="51" t="s">
        <v>5767</v>
      </c>
      <c r="B1486" s="51" t="s">
        <v>550</v>
      </c>
      <c r="C1486" s="51" t="s">
        <v>5768</v>
      </c>
      <c r="D1486" s="51">
        <v>1417</v>
      </c>
      <c r="E1486" s="51" t="s">
        <v>914</v>
      </c>
      <c r="F1486" s="33"/>
      <c r="G1486" s="51" t="s">
        <v>5769</v>
      </c>
      <c r="H1486" s="33"/>
    </row>
    <row r="1487" spans="1:8" ht="45" x14ac:dyDescent="0.25">
      <c r="A1487" s="51" t="s">
        <v>5770</v>
      </c>
      <c r="B1487" s="51" t="s">
        <v>550</v>
      </c>
      <c r="C1487" s="51" t="s">
        <v>5771</v>
      </c>
      <c r="D1487" s="51">
        <v>7782</v>
      </c>
      <c r="E1487" s="51" t="s">
        <v>914</v>
      </c>
      <c r="F1487" s="51" t="s">
        <v>1654</v>
      </c>
      <c r="G1487" s="51" t="s">
        <v>2683</v>
      </c>
      <c r="H1487" s="51" t="s">
        <v>1656</v>
      </c>
    </row>
    <row r="1488" spans="1:8" ht="45" x14ac:dyDescent="0.25">
      <c r="A1488" s="51" t="s">
        <v>5772</v>
      </c>
      <c r="B1488" s="51" t="s">
        <v>550</v>
      </c>
      <c r="C1488" s="51" t="s">
        <v>5773</v>
      </c>
      <c r="D1488" s="51">
        <v>4144</v>
      </c>
      <c r="E1488" s="51" t="s">
        <v>914</v>
      </c>
      <c r="F1488" s="51" t="s">
        <v>1654</v>
      </c>
      <c r="G1488" s="51" t="s">
        <v>1655</v>
      </c>
      <c r="H1488" s="51" t="s">
        <v>2730</v>
      </c>
    </row>
    <row r="1489" spans="1:8" ht="60" x14ac:dyDescent="0.25">
      <c r="A1489" s="51" t="s">
        <v>5774</v>
      </c>
      <c r="B1489" s="51" t="s">
        <v>550</v>
      </c>
      <c r="C1489" s="51" t="s">
        <v>5775</v>
      </c>
      <c r="D1489" s="51">
        <v>6319</v>
      </c>
      <c r="E1489" s="51" t="s">
        <v>914</v>
      </c>
      <c r="F1489" s="51" t="s">
        <v>5507</v>
      </c>
      <c r="G1489" s="51" t="s">
        <v>5508</v>
      </c>
      <c r="H1489" s="51" t="s">
        <v>5509</v>
      </c>
    </row>
    <row r="1490" spans="1:8" x14ac:dyDescent="0.25">
      <c r="A1490" s="51" t="s">
        <v>5776</v>
      </c>
      <c r="B1490" s="51" t="s">
        <v>550</v>
      </c>
      <c r="C1490" s="51" t="s">
        <v>5777</v>
      </c>
      <c r="D1490" s="51">
        <v>2404</v>
      </c>
      <c r="E1490" s="51" t="s">
        <v>914</v>
      </c>
      <c r="F1490" s="51"/>
      <c r="G1490" s="51" t="s">
        <v>5778</v>
      </c>
      <c r="H1490" s="51" t="s">
        <v>5779</v>
      </c>
    </row>
    <row r="1491" spans="1:8" ht="45" x14ac:dyDescent="0.25">
      <c r="A1491" s="51" t="s">
        <v>5780</v>
      </c>
      <c r="B1491" s="51" t="s">
        <v>550</v>
      </c>
      <c r="C1491" s="51" t="s">
        <v>5781</v>
      </c>
      <c r="D1491" s="51">
        <v>10793</v>
      </c>
      <c r="E1491" s="51" t="s">
        <v>914</v>
      </c>
      <c r="F1491" s="51" t="s">
        <v>1654</v>
      </c>
      <c r="G1491" s="51" t="s">
        <v>2683</v>
      </c>
      <c r="H1491" s="51" t="s">
        <v>1656</v>
      </c>
    </row>
    <row r="1492" spans="1:8" ht="45" x14ac:dyDescent="0.25">
      <c r="A1492" s="51" t="s">
        <v>5782</v>
      </c>
      <c r="B1492" s="51" t="s">
        <v>550</v>
      </c>
      <c r="C1492" s="51" t="s">
        <v>5783</v>
      </c>
      <c r="D1492" s="51">
        <v>5712</v>
      </c>
      <c r="E1492" s="51" t="s">
        <v>914</v>
      </c>
      <c r="F1492" s="51" t="s">
        <v>1654</v>
      </c>
      <c r="G1492" s="51" t="s">
        <v>2683</v>
      </c>
      <c r="H1492" s="51" t="s">
        <v>1656</v>
      </c>
    </row>
    <row r="1493" spans="1:8" x14ac:dyDescent="0.25">
      <c r="A1493" s="51" t="s">
        <v>5784</v>
      </c>
      <c r="B1493" s="51" t="s">
        <v>550</v>
      </c>
      <c r="C1493" s="51" t="s">
        <v>5785</v>
      </c>
      <c r="D1493" s="51">
        <v>1332</v>
      </c>
      <c r="E1493" s="51" t="s">
        <v>914</v>
      </c>
      <c r="F1493" s="51"/>
      <c r="G1493" s="51" t="s">
        <v>5786</v>
      </c>
      <c r="H1493" s="51"/>
    </row>
    <row r="1494" spans="1:8" ht="90" x14ac:dyDescent="0.25">
      <c r="A1494" s="51" t="s">
        <v>5787</v>
      </c>
      <c r="B1494" s="51" t="s">
        <v>550</v>
      </c>
      <c r="C1494" s="51" t="s">
        <v>5788</v>
      </c>
      <c r="D1494" s="51">
        <v>6394</v>
      </c>
      <c r="E1494" s="51" t="s">
        <v>914</v>
      </c>
      <c r="F1494" s="51" t="s">
        <v>5789</v>
      </c>
      <c r="G1494" s="51" t="s">
        <v>3000</v>
      </c>
      <c r="H1494" s="51" t="s">
        <v>5790</v>
      </c>
    </row>
    <row r="1495" spans="1:8" ht="30" x14ac:dyDescent="0.25">
      <c r="A1495" s="51" t="s">
        <v>5791</v>
      </c>
      <c r="B1495" s="51" t="s">
        <v>550</v>
      </c>
      <c r="C1495" s="51" t="s">
        <v>5792</v>
      </c>
      <c r="D1495" s="51">
        <v>1583</v>
      </c>
      <c r="E1495" s="51" t="s">
        <v>914</v>
      </c>
      <c r="F1495" s="51" t="s">
        <v>4753</v>
      </c>
      <c r="G1495" s="51" t="s">
        <v>4754</v>
      </c>
      <c r="H1495" s="51" t="s">
        <v>4755</v>
      </c>
    </row>
    <row r="1496" spans="1:8" ht="30" x14ac:dyDescent="0.25">
      <c r="A1496" s="51" t="s">
        <v>5793</v>
      </c>
      <c r="B1496" s="51" t="s">
        <v>550</v>
      </c>
      <c r="C1496" s="51" t="s">
        <v>5794</v>
      </c>
      <c r="D1496" s="51">
        <v>821</v>
      </c>
      <c r="E1496" s="51" t="s">
        <v>914</v>
      </c>
      <c r="F1496" s="51" t="s">
        <v>5795</v>
      </c>
      <c r="G1496" s="51" t="s">
        <v>5796</v>
      </c>
      <c r="H1496" s="51" t="s">
        <v>5797</v>
      </c>
    </row>
    <row r="1497" spans="1:8" x14ac:dyDescent="0.25">
      <c r="A1497" s="51" t="s">
        <v>5798</v>
      </c>
      <c r="B1497" s="51" t="s">
        <v>550</v>
      </c>
      <c r="C1497" s="51" t="s">
        <v>5799</v>
      </c>
      <c r="D1497" s="51">
        <v>507</v>
      </c>
      <c r="E1497" s="51" t="s">
        <v>914</v>
      </c>
      <c r="F1497" s="51"/>
      <c r="G1497" s="51" t="s">
        <v>5800</v>
      </c>
      <c r="H1497" s="51"/>
    </row>
    <row r="1498" spans="1:8" x14ac:dyDescent="0.25">
      <c r="A1498" s="51" t="s">
        <v>5801</v>
      </c>
      <c r="B1498" s="51" t="s">
        <v>550</v>
      </c>
      <c r="C1498" s="51" t="s">
        <v>5802</v>
      </c>
      <c r="D1498" s="51">
        <v>839</v>
      </c>
      <c r="E1498" s="51" t="s">
        <v>914</v>
      </c>
      <c r="F1498" s="51"/>
      <c r="G1498" s="51" t="s">
        <v>5803</v>
      </c>
      <c r="H1498" s="51" t="s">
        <v>5804</v>
      </c>
    </row>
    <row r="1499" spans="1:8" ht="60" x14ac:dyDescent="0.25">
      <c r="A1499" s="51" t="s">
        <v>5805</v>
      </c>
      <c r="B1499" s="51" t="s">
        <v>550</v>
      </c>
      <c r="C1499" s="51" t="s">
        <v>5806</v>
      </c>
      <c r="D1499" s="51">
        <v>2202</v>
      </c>
      <c r="E1499" s="51" t="s">
        <v>914</v>
      </c>
      <c r="F1499" s="51" t="s">
        <v>1734</v>
      </c>
      <c r="G1499" s="51" t="s">
        <v>1727</v>
      </c>
      <c r="H1499" s="51" t="s">
        <v>1735</v>
      </c>
    </row>
    <row r="1500" spans="1:8" ht="30" x14ac:dyDescent="0.25">
      <c r="A1500" s="51" t="s">
        <v>5807</v>
      </c>
      <c r="B1500" s="51" t="s">
        <v>550</v>
      </c>
      <c r="C1500" s="51" t="s">
        <v>5808</v>
      </c>
      <c r="D1500" s="51">
        <v>512</v>
      </c>
      <c r="E1500" s="51" t="s">
        <v>914</v>
      </c>
      <c r="F1500" s="51" t="s">
        <v>1280</v>
      </c>
      <c r="G1500" s="51" t="s">
        <v>934</v>
      </c>
      <c r="H1500" s="51" t="s">
        <v>2197</v>
      </c>
    </row>
    <row r="1501" spans="1:8" ht="30" x14ac:dyDescent="0.25">
      <c r="A1501" s="51" t="s">
        <v>5809</v>
      </c>
      <c r="B1501" s="51" t="s">
        <v>550</v>
      </c>
      <c r="C1501" s="51" t="s">
        <v>5810</v>
      </c>
      <c r="D1501" s="51">
        <v>1248</v>
      </c>
      <c r="E1501" s="51" t="s">
        <v>952</v>
      </c>
      <c r="F1501" s="51" t="s">
        <v>973</v>
      </c>
      <c r="G1501" s="51" t="s">
        <v>974</v>
      </c>
      <c r="H1501" s="51" t="s">
        <v>4649</v>
      </c>
    </row>
    <row r="1502" spans="1:8" x14ac:dyDescent="0.25">
      <c r="A1502" s="51" t="s">
        <v>5811</v>
      </c>
      <c r="B1502" s="51" t="s">
        <v>550</v>
      </c>
      <c r="C1502" s="51" t="s">
        <v>5812</v>
      </c>
      <c r="D1502" s="51">
        <v>3462</v>
      </c>
      <c r="E1502" s="51" t="s">
        <v>952</v>
      </c>
      <c r="F1502" s="51" t="s">
        <v>973</v>
      </c>
      <c r="G1502" s="51" t="s">
        <v>2504</v>
      </c>
      <c r="H1502" s="51" t="s">
        <v>1161</v>
      </c>
    </row>
    <row r="1503" spans="1:8" ht="60" x14ac:dyDescent="0.25">
      <c r="A1503" s="51" t="s">
        <v>5813</v>
      </c>
      <c r="B1503" s="51" t="s">
        <v>550</v>
      </c>
      <c r="C1503" s="51" t="s">
        <v>5814</v>
      </c>
      <c r="D1503" s="51">
        <v>3624</v>
      </c>
      <c r="E1503" s="51" t="s">
        <v>914</v>
      </c>
      <c r="F1503" s="51" t="s">
        <v>4669</v>
      </c>
      <c r="G1503" s="51" t="s">
        <v>4788</v>
      </c>
      <c r="H1503" s="51" t="s">
        <v>5815</v>
      </c>
    </row>
    <row r="1504" spans="1:8" x14ac:dyDescent="0.25">
      <c r="A1504" s="51" t="s">
        <v>5816</v>
      </c>
      <c r="B1504" s="51" t="s">
        <v>550</v>
      </c>
      <c r="C1504" s="51" t="s">
        <v>5817</v>
      </c>
      <c r="D1504" s="51">
        <v>2571</v>
      </c>
      <c r="E1504" s="51" t="s">
        <v>952</v>
      </c>
      <c r="F1504" s="51" t="s">
        <v>973</v>
      </c>
      <c r="G1504" s="51" t="s">
        <v>2504</v>
      </c>
      <c r="H1504" s="51" t="s">
        <v>1161</v>
      </c>
    </row>
    <row r="1505" spans="1:8" ht="30" x14ac:dyDescent="0.25">
      <c r="A1505" s="51" t="s">
        <v>5818</v>
      </c>
      <c r="B1505" s="51" t="s">
        <v>550</v>
      </c>
      <c r="C1505" s="51" t="s">
        <v>5819</v>
      </c>
      <c r="D1505" s="51">
        <v>4917</v>
      </c>
      <c r="E1505" s="51" t="s">
        <v>914</v>
      </c>
      <c r="F1505" s="51"/>
      <c r="G1505" s="51" t="s">
        <v>5820</v>
      </c>
      <c r="H1505" s="51" t="s">
        <v>5821</v>
      </c>
    </row>
    <row r="1506" spans="1:8" ht="30" x14ac:dyDescent="0.25">
      <c r="A1506" s="51" t="s">
        <v>5822</v>
      </c>
      <c r="B1506" s="51" t="s">
        <v>550</v>
      </c>
      <c r="C1506" s="51" t="s">
        <v>5823</v>
      </c>
      <c r="D1506" s="51">
        <v>2813</v>
      </c>
      <c r="E1506" s="51" t="s">
        <v>914</v>
      </c>
      <c r="F1506" s="51" t="s">
        <v>973</v>
      </c>
      <c r="G1506" s="51" t="s">
        <v>5824</v>
      </c>
      <c r="H1506" s="51" t="s">
        <v>5825</v>
      </c>
    </row>
    <row r="1507" spans="1:8" ht="30" x14ac:dyDescent="0.25">
      <c r="A1507" s="51" t="s">
        <v>5826</v>
      </c>
      <c r="B1507" s="51" t="s">
        <v>550</v>
      </c>
      <c r="C1507" s="51" t="s">
        <v>5827</v>
      </c>
      <c r="D1507" s="51">
        <v>9710</v>
      </c>
      <c r="E1507" s="51" t="s">
        <v>914</v>
      </c>
      <c r="F1507" s="51"/>
      <c r="G1507" s="51" t="s">
        <v>5303</v>
      </c>
      <c r="H1507" s="51"/>
    </row>
    <row r="1508" spans="1:8" x14ac:dyDescent="0.25">
      <c r="A1508" s="51" t="s">
        <v>5828</v>
      </c>
      <c r="B1508" s="51" t="s">
        <v>550</v>
      </c>
      <c r="C1508" s="51" t="s">
        <v>5829</v>
      </c>
      <c r="D1508" s="51">
        <v>17456</v>
      </c>
      <c r="E1508" s="51" t="s">
        <v>914</v>
      </c>
      <c r="F1508" s="51"/>
      <c r="G1508" s="51" t="s">
        <v>5830</v>
      </c>
      <c r="H1508" s="51" t="s">
        <v>5831</v>
      </c>
    </row>
    <row r="1509" spans="1:8" ht="90" x14ac:dyDescent="0.25">
      <c r="A1509" s="51" t="s">
        <v>5832</v>
      </c>
      <c r="B1509" s="51" t="s">
        <v>550</v>
      </c>
      <c r="C1509" s="51" t="s">
        <v>5833</v>
      </c>
      <c r="D1509" s="51">
        <v>1800</v>
      </c>
      <c r="E1509" s="51" t="s">
        <v>914</v>
      </c>
      <c r="F1509" s="51" t="s">
        <v>1553</v>
      </c>
      <c r="G1509" s="51" t="s">
        <v>2724</v>
      </c>
      <c r="H1509" s="51" t="s">
        <v>2259</v>
      </c>
    </row>
    <row r="1510" spans="1:8" x14ac:dyDescent="0.25">
      <c r="A1510" s="51" t="s">
        <v>5834</v>
      </c>
      <c r="B1510" s="51" t="s">
        <v>550</v>
      </c>
      <c r="C1510" s="51" t="s">
        <v>5835</v>
      </c>
      <c r="D1510" s="51">
        <v>15294</v>
      </c>
      <c r="E1510" s="51" t="s">
        <v>1054</v>
      </c>
      <c r="F1510" s="51"/>
      <c r="G1510" s="51" t="s">
        <v>5836</v>
      </c>
      <c r="H1510" s="51" t="s">
        <v>5837</v>
      </c>
    </row>
    <row r="1511" spans="1:8" x14ac:dyDescent="0.25">
      <c r="A1511" s="51" t="s">
        <v>5838</v>
      </c>
      <c r="B1511" s="51" t="s">
        <v>550</v>
      </c>
      <c r="C1511" s="51" t="s">
        <v>5839</v>
      </c>
      <c r="D1511" s="51">
        <v>330</v>
      </c>
      <c r="E1511" s="51" t="s">
        <v>914</v>
      </c>
      <c r="F1511" s="51"/>
      <c r="G1511" s="51" t="s">
        <v>5840</v>
      </c>
      <c r="H1511" s="51"/>
    </row>
    <row r="1512" spans="1:8" ht="90" x14ac:dyDescent="0.25">
      <c r="A1512" s="51" t="s">
        <v>5841</v>
      </c>
      <c r="B1512" s="51" t="s">
        <v>550</v>
      </c>
      <c r="C1512" s="51" t="s">
        <v>5842</v>
      </c>
      <c r="D1512" s="51">
        <v>12110</v>
      </c>
      <c r="E1512" s="51" t="s">
        <v>914</v>
      </c>
      <c r="F1512" s="51" t="s">
        <v>2424</v>
      </c>
      <c r="G1512" s="51" t="s">
        <v>4635</v>
      </c>
      <c r="H1512" s="51" t="s">
        <v>5843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Table-S1-GPC</vt:lpstr>
      <vt:lpstr>Table-S2-TKW</vt:lpstr>
      <vt:lpstr>Table-S3-ANOVA</vt:lpstr>
      <vt:lpstr>Table-S4-deviations-GPC</vt:lpstr>
      <vt:lpstr>Table-S5-deviations-TKW</vt:lpstr>
      <vt:lpstr>Table-S6-LD decay</vt:lpstr>
      <vt:lpstr>Table-S7-QTLs-GPC</vt:lpstr>
      <vt:lpstr>Table-S8-QTLs+stable QTNs-TKW</vt:lpstr>
      <vt:lpstr>Table-S9-Candidate genes-GPC</vt:lpstr>
      <vt:lpstr>Table-S10-Candidate-genes-TKW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dc:creator>
  <cp:lastModifiedBy>Svetlana Misheva</cp:lastModifiedBy>
  <dcterms:created xsi:type="dcterms:W3CDTF">2022-08-06T06:55:52Z</dcterms:created>
  <dcterms:modified xsi:type="dcterms:W3CDTF">2024-02-16T12:56:57Z</dcterms:modified>
</cp:coreProperties>
</file>